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ngel\Documents\"/>
    </mc:Choice>
  </mc:AlternateContent>
  <xr:revisionPtr revIDLastSave="0" documentId="8_{5F361520-CE4C-400D-89DD-E9DF17463674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Evaluación Higiene Manos" sheetId="1" r:id="rId1"/>
    <sheet name="Listas" sheetId="2" state="hidden" r:id="rId2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01" i="1" l="1"/>
  <c r="C100" i="1"/>
  <c r="C99" i="1"/>
  <c r="C98" i="1"/>
  <c r="C97" i="1"/>
  <c r="C96" i="1"/>
  <c r="C94" i="1"/>
  <c r="C93" i="1"/>
  <c r="C91" i="1"/>
  <c r="C90" i="1"/>
  <c r="C88" i="1"/>
  <c r="C87" i="1"/>
  <c r="C86" i="1"/>
  <c r="C85" i="1"/>
  <c r="C83" i="1"/>
  <c r="C82" i="1"/>
  <c r="C81" i="1"/>
  <c r="C102" i="1" s="1"/>
  <c r="C111" i="1" s="1"/>
  <c r="C75" i="1"/>
  <c r="C110" i="1" s="1"/>
  <c r="C74" i="1"/>
  <c r="C73" i="1"/>
  <c r="C72" i="1"/>
  <c r="C71" i="1"/>
  <c r="C70" i="1"/>
  <c r="C69" i="1"/>
  <c r="C68" i="1"/>
  <c r="C61" i="1"/>
  <c r="C60" i="1"/>
  <c r="C58" i="1"/>
  <c r="C56" i="1"/>
  <c r="C55" i="1"/>
  <c r="C52" i="1"/>
  <c r="C51" i="1"/>
  <c r="C50" i="1"/>
  <c r="C48" i="1"/>
  <c r="C47" i="1"/>
  <c r="C45" i="1"/>
  <c r="C62" i="1" s="1"/>
  <c r="C109" i="1" s="1"/>
  <c r="C39" i="1"/>
  <c r="C38" i="1"/>
  <c r="C37" i="1"/>
  <c r="C36" i="1"/>
  <c r="C35" i="1"/>
  <c r="C34" i="1"/>
  <c r="C33" i="1"/>
  <c r="C31" i="1"/>
  <c r="C30" i="1"/>
  <c r="C40" i="1" s="1"/>
  <c r="C108" i="1" s="1"/>
  <c r="C23" i="1"/>
  <c r="C20" i="1"/>
  <c r="C19" i="1"/>
  <c r="C18" i="1"/>
  <c r="C17" i="1"/>
  <c r="C16" i="1"/>
  <c r="C15" i="1"/>
  <c r="C21" i="1" s="1"/>
  <c r="C24" i="1" s="1"/>
  <c r="C107" i="1" s="1"/>
  <c r="C112" i="1" s="1"/>
  <c r="C113" i="1" s="1"/>
</calcChain>
</file>

<file path=xl/sharedStrings.xml><?xml version="1.0" encoding="utf-8"?>
<sst xmlns="http://schemas.openxmlformats.org/spreadsheetml/2006/main" count="346" uniqueCount="165">
  <si>
    <r>
      <rPr>
        <b/>
        <sz val="12"/>
        <color rgb="FF000000"/>
        <rFont val="Arial"/>
        <family val="2"/>
        <charset val="1"/>
      </rPr>
      <t xml:space="preserve">Marco de autoevaluación de la higiene de las manos
</t>
    </r>
    <r>
      <rPr>
        <sz val="9"/>
        <color rgb="FF000000"/>
        <rFont val="Arial"/>
        <family val="2"/>
        <charset val="1"/>
      </rPr>
      <t xml:space="preserve">Ministerio de Salud y Protección Social
Subdirección de Enfermedades Transmisibles
</t>
    </r>
  </si>
  <si>
    <t>Adaptado a Colombia, marzo de 2020 por  Marcela Pilar Rojas Díaz. Profesional Especializado y Sandra Milena Corredor Suárez. Contratista</t>
  </si>
  <si>
    <t>El Marco de autoevaluación de la higiene de las manos es un instrumento sistemático que permite obtener un análisis de la situación de la las prácticas de higiene de las manos y su promoción en cada institución prestadora de servicios de salud (IPS).</t>
  </si>
  <si>
    <r>
      <rPr>
        <b/>
        <sz val="10"/>
        <color rgb="FF000000"/>
        <rFont val="Arial"/>
        <family val="2"/>
        <charset val="1"/>
      </rPr>
      <t>Objetivo:</t>
    </r>
    <r>
      <rPr>
        <sz val="10"/>
        <color rgb="FF000000"/>
        <rFont val="Arial"/>
        <family val="2"/>
        <charset val="1"/>
      </rPr>
      <t xml:space="preserve"> Facilitar el diagnóstico en la implementación del programa de higiene de manos al permitir identificar los logros, recursos y planes de acción o mejora.</t>
    </r>
  </si>
  <si>
    <r>
      <rPr>
        <b/>
        <sz val="10"/>
        <color rgb="FF000000"/>
        <rFont val="Arial"/>
        <family val="2"/>
        <charset val="1"/>
      </rPr>
      <t>Instrucciones:</t>
    </r>
    <r>
      <rPr>
        <sz val="10"/>
        <color rgb="FF000000"/>
        <rFont val="Arial"/>
        <family val="2"/>
        <charset val="1"/>
      </rPr>
      <t xml:space="preserve"> 
1. Realice la evaluación de la Higiene de Manos en su institución, seleccione una respuesta de la lista desplegable (de acuerdo a la respuesta tendrá una puntuación).
2. Basados en los hallazgos de dicha evaluación genere un plan de mejoramiento, para lo cual puede consultar y revisar los diferentes modelos para el plan de acción de acuerdo al nivel de avance de la institución. Disponible en:  https://www.who.int/gpsc/5may/tools/es/
3. Los planes de mejoramiento serán solicitados por el referente del programa de Infecciones Asociadas a la Atención en Salud de su entidad territorial (municipio, departamento o distrito), o en caso de ser necesario serán solicitados por el Ministerio de Salud y Protección Social.</t>
    </r>
  </si>
  <si>
    <t xml:space="preserve">Nombre de la institución: </t>
  </si>
  <si>
    <t xml:space="preserve">Fecha diligenciamiento: </t>
  </si>
  <si>
    <t>Responsable del diligenciamiento:</t>
  </si>
  <si>
    <t xml:space="preserve">  _______________________</t>
  </si>
  <si>
    <t>1. Cambio del sistema</t>
  </si>
  <si>
    <t>Pregunta</t>
  </si>
  <si>
    <t>Respuesta</t>
  </si>
  <si>
    <t>Puntos</t>
  </si>
  <si>
    <r>
      <rPr>
        <b/>
        <sz val="12"/>
        <color rgb="FF231F20"/>
        <rFont val="Arial"/>
        <family val="2"/>
        <charset val="1"/>
      </rPr>
      <t>1.1</t>
    </r>
    <r>
      <rPr>
        <sz val="8"/>
        <color rgb="FF231F20"/>
        <rFont val="Arial"/>
        <family val="2"/>
        <charset val="1"/>
      </rPr>
      <t xml:space="preserve"> ¿Qué facilidad hay en la IPS para acceder a desinfectantes de las las manos a base de alcohol? 
Eficacia  y tolerabilidad demostradas (EF+TO)</t>
    </r>
  </si>
  <si>
    <r>
      <rPr>
        <b/>
        <sz val="12"/>
        <color rgb="FF231F20"/>
        <rFont val="Arial"/>
        <family val="2"/>
        <charset val="1"/>
      </rPr>
      <t>1.2</t>
    </r>
    <r>
      <rPr>
        <sz val="8"/>
        <color rgb="FF231F20"/>
        <rFont val="Arial"/>
        <family val="2"/>
        <charset val="1"/>
      </rPr>
      <t xml:space="preserve"> ¿Cuál es la razón lavamanos:camas?</t>
    </r>
  </si>
  <si>
    <r>
      <rPr>
        <b/>
        <sz val="12"/>
        <color rgb="FF231F20"/>
        <rFont val="Arial"/>
        <family val="2"/>
        <charset val="1"/>
      </rPr>
      <t>1.3</t>
    </r>
    <r>
      <rPr>
        <sz val="8"/>
        <color rgb="FF231F20"/>
        <rFont val="Arial"/>
        <family val="2"/>
        <charset val="1"/>
      </rPr>
      <t xml:space="preserve"> ¿Hay un suministro continuo de agua corriente limpia?</t>
    </r>
  </si>
  <si>
    <r>
      <rPr>
        <b/>
        <sz val="12"/>
        <color rgb="FF231F20"/>
        <rFont val="Arial"/>
        <family val="2"/>
        <charset val="1"/>
      </rPr>
      <t>1.4</t>
    </r>
    <r>
      <rPr>
        <sz val="8"/>
        <color rgb="FF231F20"/>
        <rFont val="Arial"/>
        <family val="2"/>
        <charset val="1"/>
      </rPr>
      <t xml:space="preserve"> ¿Hay jabón en todos los lavamanos?</t>
    </r>
  </si>
  <si>
    <r>
      <rPr>
        <b/>
        <sz val="12"/>
        <color rgb="FF231F20"/>
        <rFont val="Arial"/>
        <family val="2"/>
        <charset val="1"/>
      </rPr>
      <t>1.5</t>
    </r>
    <r>
      <rPr>
        <b/>
        <sz val="8"/>
        <color rgb="FF231F20"/>
        <rFont val="Arial"/>
        <family val="2"/>
        <charset val="1"/>
      </rPr>
      <t xml:space="preserve"> </t>
    </r>
    <r>
      <rPr>
        <sz val="8"/>
        <color rgb="FF231F20"/>
        <rFont val="Arial"/>
        <family val="2"/>
        <charset val="1"/>
      </rPr>
      <t>¿Hay toallas de un solo uso en todos los lavamanos?</t>
    </r>
  </si>
  <si>
    <r>
      <rPr>
        <b/>
        <sz val="12"/>
        <color rgb="FF231F20"/>
        <rFont val="Arial"/>
        <family val="2"/>
        <charset val="1"/>
      </rPr>
      <t>1.6</t>
    </r>
    <r>
      <rPr>
        <sz val="8"/>
        <color rgb="FF231F20"/>
        <rFont val="Arial"/>
        <family val="2"/>
        <charset val="1"/>
      </rPr>
      <t xml:space="preserve"> ¿Hay un presupuesto específico/ disponible para la adquisición continua de productos para la higiene de las manos (por ejemplo, soluciones a base de alcohol para desinfectarse las manos)?</t>
    </r>
  </si>
  <si>
    <t>Responda a esta pregunta ÚNICAMENTE si ha obtenido una puntuación inferior a 100 en las preguntas 1.1 a 1.6:</t>
  </si>
  <si>
    <t>¿Existe un plan realista para mejorar la infraestructura desde la IPS?</t>
  </si>
  <si>
    <t>Subtotal del componente «Cambio del sistema»</t>
  </si>
  <si>
    <t>2. Formación y aprendizaje</t>
  </si>
  <si>
    <r>
      <rPr>
        <b/>
        <sz val="12"/>
        <color rgb="FF231F20"/>
        <rFont val="Arial"/>
        <family val="2"/>
        <charset val="1"/>
      </rPr>
      <t>2.1</t>
    </r>
    <r>
      <rPr>
        <b/>
        <sz val="8"/>
        <color rgb="FF231F20"/>
        <rFont val="Arial"/>
        <family val="2"/>
        <charset val="1"/>
      </rPr>
      <t xml:space="preserve"> Con especto al talento humano de salud de la IPS:</t>
    </r>
  </si>
  <si>
    <t>2.1a ¿Con qué frecuencia reciben formación acerca de la higiene de las manos?</t>
  </si>
  <si>
    <t>2.1b ¿Existe un procedimiento para confirmar que todos completan esa formación?</t>
  </si>
  <si>
    <t>2.2 ¿Todo el talento humano en salud puede acceder fácilmente a los siguientes documentos de la OMS (disponibles en www.who.int/gpsc/5may/tools) o a adaptaciones locales similares?</t>
  </si>
  <si>
    <r>
      <rPr>
        <sz val="8"/>
        <color rgb="FF231F20"/>
        <rFont val="Arial"/>
        <family val="2"/>
        <charset val="1"/>
      </rPr>
      <t xml:space="preserve">2.2a </t>
    </r>
    <r>
      <rPr>
        <i/>
        <sz val="8"/>
        <color rgb="FF231F20"/>
        <rFont val="Arial"/>
        <family val="2"/>
        <charset val="1"/>
      </rPr>
      <t xml:space="preserve">Guidelines on Hand Hygiene in Health-care: A Summary </t>
    </r>
    <r>
      <rPr>
        <sz val="8"/>
        <color rgb="FF231F20"/>
        <rFont val="Arial"/>
        <family val="2"/>
        <charset val="1"/>
      </rPr>
      <t>(OMS)</t>
    </r>
  </si>
  <si>
    <r>
      <rPr>
        <sz val="8"/>
        <color rgb="FF231F20"/>
        <rFont val="Arial"/>
        <family val="2"/>
        <charset val="1"/>
      </rPr>
      <t xml:space="preserve">2.2b </t>
    </r>
    <r>
      <rPr>
        <i/>
        <sz val="8"/>
        <color rgb="FF231F20"/>
        <rFont val="Arial"/>
        <family val="2"/>
        <charset val="1"/>
      </rPr>
      <t xml:space="preserve">Manual técnico de referencia para la higiene de manos </t>
    </r>
    <r>
      <rPr>
        <sz val="8"/>
        <color rgb="FF231F20"/>
        <rFont val="Arial"/>
        <family val="2"/>
        <charset val="1"/>
      </rPr>
      <t>(OMS)</t>
    </r>
  </si>
  <si>
    <r>
      <rPr>
        <sz val="8"/>
        <color rgb="FF231F20"/>
        <rFont val="Arial"/>
        <family val="2"/>
        <charset val="1"/>
      </rPr>
      <t xml:space="preserve">2.2c </t>
    </r>
    <r>
      <rPr>
        <i/>
        <sz val="8"/>
        <color rgb="FF231F20"/>
        <rFont val="Arial"/>
        <family val="2"/>
        <charset val="1"/>
      </rPr>
      <t>Higiene de las manos: ¿por qué, cómo, cuándo?</t>
    </r>
  </si>
  <si>
    <t>2.2d Información sobre el uso de guantes</t>
  </si>
  <si>
    <r>
      <rPr>
        <b/>
        <sz val="12"/>
        <color rgb="FF231F20"/>
        <rFont val="Arial"/>
        <family val="2"/>
        <charset val="1"/>
      </rPr>
      <t xml:space="preserve">2.3 </t>
    </r>
    <r>
      <rPr>
        <sz val="8"/>
        <color rgb="FF231F20"/>
        <rFont val="Arial"/>
        <family val="2"/>
        <charset val="1"/>
      </rPr>
      <t>¿Hay en el centro un profesional suficientemente capacitado</t>
    </r>
    <r>
      <rPr>
        <sz val="4.5"/>
        <color rgb="FF231F20"/>
        <rFont val="Arial"/>
        <family val="2"/>
        <charset val="1"/>
      </rPr>
      <t xml:space="preserve"> </t>
    </r>
    <r>
      <rPr>
        <sz val="8"/>
        <color rgb="FF231F20"/>
        <rFont val="Arial"/>
        <family val="2"/>
        <charset val="1"/>
      </rPr>
      <t>que actúe como instructor en los programas educativos sobre higiene de las manos?</t>
    </r>
  </si>
  <si>
    <r>
      <rPr>
        <b/>
        <sz val="12"/>
        <color rgb="FF231F20"/>
        <rFont val="Arial"/>
        <family val="2"/>
        <charset val="1"/>
      </rPr>
      <t xml:space="preserve">2.4 </t>
    </r>
    <r>
      <rPr>
        <sz val="8"/>
        <color rgb="FF231F20"/>
        <rFont val="Arial"/>
        <family val="2"/>
        <charset val="1"/>
      </rPr>
      <t>¿Hay un sistema de formación y validación de los observadores del cumplimiento de la higiene de las manos?</t>
    </r>
  </si>
  <si>
    <r>
      <rPr>
        <b/>
        <sz val="12"/>
        <color rgb="FF231F20"/>
        <rFont val="Arial"/>
        <family val="2"/>
        <charset val="1"/>
      </rPr>
      <t xml:space="preserve">2.5 </t>
    </r>
    <r>
      <rPr>
        <sz val="8"/>
        <color rgb="FF231F20"/>
        <rFont val="Arial"/>
        <family val="2"/>
        <charset val="1"/>
      </rPr>
      <t>¿Hay un presupuesto específico para la formación en materia de higiene de las manos?</t>
    </r>
  </si>
  <si>
    <t>Subtotal del componente «Formación y aprendizaje»</t>
  </si>
  <si>
    <t>3. Evaluación y retroalimentación</t>
  </si>
  <si>
    <r>
      <rPr>
        <b/>
        <sz val="12"/>
        <color rgb="FF231F20"/>
        <rFont val="Arial"/>
        <family val="2"/>
        <charset val="1"/>
      </rPr>
      <t xml:space="preserve">3.1 </t>
    </r>
    <r>
      <rPr>
        <sz val="8"/>
        <color rgb="FF231F20"/>
        <rFont val="Arial"/>
        <family val="2"/>
        <charset val="1"/>
      </rPr>
      <t>¿Se realizan inspecciones periódicas (como mínimo anuales) de las salas para determinar la disponibilidad de desinfectantes a base de alcohol, jabón, toallas de un solo uso y otros productos para la higiene de las manos?</t>
    </r>
  </si>
  <si>
    <r>
      <rPr>
        <b/>
        <sz val="12"/>
        <color rgb="FF231F20"/>
        <rFont val="Arial"/>
        <family val="2"/>
        <charset val="1"/>
      </rPr>
      <t xml:space="preserve">3.2 </t>
    </r>
    <r>
      <rPr>
        <b/>
        <sz val="8"/>
        <color rgb="FF231F20"/>
        <rFont val="Arial"/>
        <family val="2"/>
        <charset val="1"/>
      </rPr>
      <t>¿Se evalúan como mínimo una vez al año (por ejemplo, después de las sesiones de formación) los conocimientos del talento humano en salud  sobre los siguientes temas?</t>
    </r>
  </si>
  <si>
    <t>3.2a. Indicaciones de la higiene de las manos</t>
  </si>
  <si>
    <t>3.2b. Técnicas correctas de higiene de las manos</t>
  </si>
  <si>
    <r>
      <rPr>
        <b/>
        <sz val="12"/>
        <color rgb="FF231F20"/>
        <rFont val="Arial"/>
        <family val="2"/>
        <charset val="1"/>
      </rPr>
      <t xml:space="preserve">3.3 </t>
    </r>
    <r>
      <rPr>
        <b/>
        <sz val="8"/>
        <color rgb="FF231F20"/>
        <rFont val="Arial"/>
        <family val="2"/>
        <charset val="1"/>
      </rPr>
      <t>Monitorización indirecta de la observancia de la higiene de las manos</t>
    </r>
  </si>
  <si>
    <t>3.3a ¿Se monitoriza periódicamente (como mínimo cada 3 meses) el consumo de productos desinfectantes de las manos  a base de alcohol)?</t>
  </si>
  <si>
    <t>3.3b ¿Se monitoriza periódicamente (como mínimo cada 3 meses) el consumo de jabón?</t>
  </si>
  <si>
    <t>3.3c ¿El consumo de productos desinfectantes de las manos  a base de alcohol es, como mínimo, de 20 litros por 1000 pacientes-día?</t>
  </si>
  <si>
    <r>
      <rPr>
        <b/>
        <sz val="12"/>
        <color rgb="FF231F20"/>
        <rFont val="Arial"/>
        <family val="2"/>
        <charset val="1"/>
      </rPr>
      <t xml:space="preserve">3.4 </t>
    </r>
    <r>
      <rPr>
        <b/>
        <sz val="8"/>
        <color rgb="FF231F20"/>
        <rFont val="Arial"/>
        <family val="2"/>
        <charset val="1"/>
      </rPr>
      <t>Monitorización directa de la observancia de la higiene de las manos</t>
    </r>
  </si>
  <si>
    <r>
      <rPr>
        <sz val="8"/>
        <color rgb="FF231F20"/>
        <rFont val="Arial"/>
        <family val="2"/>
        <charset val="1"/>
      </rPr>
      <t xml:space="preserve">Complete este apartado (3.4) si la IPS dispone de observadores del cumplimiento de la higiene de las manos formados y validados que utilizan la metodología de la OMS </t>
    </r>
    <r>
      <rPr>
        <i/>
        <sz val="8"/>
        <color rgb="FF231F20"/>
        <rFont val="Arial"/>
        <family val="2"/>
        <charset val="1"/>
      </rPr>
      <t xml:space="preserve">Sus 5 momentos para la higiene de las manos </t>
    </r>
    <r>
      <rPr>
        <sz val="8"/>
        <color rgb="FF231F20"/>
        <rFont val="Arial"/>
        <family val="2"/>
        <charset val="1"/>
      </rPr>
      <t>(o similar)</t>
    </r>
  </si>
  <si>
    <t>3.4a ¿Con qué frecuencia se verifica directamente la observancia de la higiene de las manos con el instrumento de la OMS Hand Hygiene Observation (o técnica similar)?</t>
  </si>
  <si>
    <r>
      <rPr>
        <sz val="8"/>
        <color rgb="FF231F20"/>
        <rFont val="Arial"/>
        <family val="2"/>
        <charset val="1"/>
      </rPr>
      <t xml:space="preserve">3.4b ¿Cuál es la tasa general de observancia de la higiene de las manos en el centro, según el instrumento de la OMS </t>
    </r>
    <r>
      <rPr>
        <i/>
        <sz val="8"/>
        <color rgb="FF231F20"/>
        <rFont val="Arial"/>
        <family val="2"/>
        <charset val="1"/>
      </rPr>
      <t xml:space="preserve">Hand Hygiene Observation </t>
    </r>
    <r>
      <rPr>
        <sz val="8"/>
        <color rgb="FF231F20"/>
        <rFont val="Arial"/>
        <family val="2"/>
        <charset val="1"/>
      </rPr>
      <t>(o técnica similar)?</t>
    </r>
  </si>
  <si>
    <r>
      <rPr>
        <b/>
        <sz val="12"/>
        <color rgb="FF231F20"/>
        <rFont val="Arial"/>
        <family val="2"/>
        <charset val="1"/>
      </rPr>
      <t xml:space="preserve">3.5 </t>
    </r>
    <r>
      <rPr>
        <b/>
        <sz val="8"/>
        <color rgb="FF231F20"/>
        <rFont val="Arial"/>
        <family val="2"/>
        <charset val="1"/>
      </rPr>
      <t>Retroalimentación</t>
    </r>
  </si>
  <si>
    <r>
      <rPr>
        <b/>
        <sz val="8"/>
        <color rgb="FF231F20"/>
        <rFont val="Arial"/>
        <family val="2"/>
        <charset val="1"/>
      </rPr>
      <t xml:space="preserve">3.5a Retroalimentación inmediata
</t>
    </r>
    <r>
      <rPr>
        <sz val="8"/>
        <color rgb="FF231F20"/>
        <rFont val="Arial"/>
        <family val="2"/>
        <charset val="1"/>
      </rPr>
      <t>¿Se ofrece al talento humano en salud información inmediata al final de cada sesión de verificación de la observancia de la higiene de las manos?</t>
    </r>
  </si>
  <si>
    <r>
      <rPr>
        <b/>
        <sz val="8"/>
        <color rgb="FF231F20"/>
        <rFont val="Arial"/>
        <family val="2"/>
        <charset val="1"/>
      </rPr>
      <t xml:space="preserve">3.5b Retroalimentación sistemática
</t>
    </r>
    <r>
      <rPr>
        <sz val="8"/>
        <color rgb="FF231F20"/>
        <rFont val="Arial"/>
        <family val="2"/>
        <charset val="1"/>
      </rPr>
      <t>¿Los datos relacionados con los indicadores de la higiene de las manos y su evolución en el tiempo se comunican periódicamente (como mínimo cada 6 meses) a:</t>
    </r>
  </si>
  <si>
    <t>3.5b.i el talento humano en salud?</t>
  </si>
  <si>
    <t>3.5b.ii la dirección de la IPS?</t>
  </si>
  <si>
    <t>Subtotal del componente «Evaluación y retroalimentación»</t>
  </si>
  <si>
    <t>4. Recordatorios en el lugar de trabajo</t>
  </si>
  <si>
    <r>
      <rPr>
        <b/>
        <sz val="12"/>
        <color rgb="FF231F20"/>
        <rFont val="Arial"/>
        <family val="2"/>
        <charset val="1"/>
      </rPr>
      <t xml:space="preserve">4.1 </t>
    </r>
    <r>
      <rPr>
        <sz val="8"/>
        <color rgb="FF231F20"/>
        <rFont val="Arial"/>
        <family val="2"/>
        <charset val="1"/>
      </rPr>
      <t>¿Están expuestos en la IPS los pósteres siguientes (o equivalentes locales de contenido similar)?</t>
    </r>
  </si>
  <si>
    <t>4.1a Póster que explique las indicaciones para la higiene de las manos de acuerdo a los 5 momentos</t>
  </si>
  <si>
    <t>4.1b Póster que explique cómo desinfectarse las manos correctamente frotándolas con un  desinfectante  a base de alcohol</t>
  </si>
  <si>
    <t>4.1c Póster que explique la técnica correcta para lavarse las manos</t>
  </si>
  <si>
    <r>
      <rPr>
        <b/>
        <sz val="12"/>
        <color rgb="FF231F20"/>
        <rFont val="Arial"/>
        <family val="2"/>
        <charset val="1"/>
      </rPr>
      <t xml:space="preserve">4.2 </t>
    </r>
    <r>
      <rPr>
        <sz val="8"/>
        <color rgb="FF231F20"/>
        <rFont val="Arial"/>
        <family val="2"/>
        <charset val="1"/>
      </rPr>
      <t>¿Con qué frecuencia se realiza una inspección de todos los pósteres para comprobar su integridad y cambiarlos cuando sea necesario?</t>
    </r>
  </si>
  <si>
    <r>
      <rPr>
        <b/>
        <sz val="12"/>
        <color rgb="FF231F20"/>
        <rFont val="Arial"/>
        <family val="2"/>
        <charset val="1"/>
      </rPr>
      <t xml:space="preserve">4.3 </t>
    </r>
    <r>
      <rPr>
        <sz val="8"/>
        <color rgb="FF231F20"/>
        <rFont val="Arial"/>
        <family val="2"/>
        <charset val="1"/>
      </rPr>
      <t>¿Se realiza una labor de promoción de la higiene de las manos exponiendo y actualizando periódicamente otros pósteres, además de los mencionados?</t>
    </r>
  </si>
  <si>
    <r>
      <rPr>
        <b/>
        <sz val="12"/>
        <color rgb="FF231F20"/>
        <rFont val="Arial"/>
        <family val="2"/>
        <charset val="1"/>
      </rPr>
      <t xml:space="preserve">4.4 </t>
    </r>
    <r>
      <rPr>
        <sz val="8"/>
        <color rgb="FF231F20"/>
        <rFont val="Arial"/>
        <family val="2"/>
        <charset val="1"/>
      </rPr>
      <t>¿Hay en las salas folletos informativos sobre la higiene de las manos?</t>
    </r>
  </si>
  <si>
    <r>
      <rPr>
        <b/>
        <sz val="12"/>
        <color rgb="FF231F20"/>
        <rFont val="Arial"/>
        <family val="2"/>
        <charset val="1"/>
      </rPr>
      <t xml:space="preserve">4.5 </t>
    </r>
    <r>
      <rPr>
        <sz val="8"/>
        <color rgb="FF231F20"/>
        <rFont val="Arial"/>
        <family val="2"/>
        <charset val="1"/>
      </rPr>
      <t>¿Hay otros recordatorios distribuidos por toda la IPS? (por ejemplo, salvapantallas de la campaña sobre la higiene de las manos, insignias, pegatinas, etc.)</t>
    </r>
  </si>
  <si>
    <t>Subtotal del componente «Recordatorios en el lugar de trabajo»</t>
  </si>
  <si>
    <t>5. Clima institucional de seguridad con respecto a la higiene de las manos</t>
  </si>
  <si>
    <r>
      <rPr>
        <b/>
        <sz val="12"/>
        <color rgb="FF231F20"/>
        <rFont val="Arial"/>
        <family val="2"/>
        <charset val="1"/>
      </rPr>
      <t xml:space="preserve">5.1 </t>
    </r>
    <r>
      <rPr>
        <b/>
        <sz val="8"/>
        <color rgb="FF231F20"/>
        <rFont val="Arial"/>
        <family val="2"/>
        <charset val="1"/>
      </rPr>
      <t>Con respecto al equipo encargado de la higiene de las manos, es decir, dedicado a la promoción y aplicación de prácticas óptimas de higiene de las manos en la IPS, responda a las siguientes preguntas:</t>
    </r>
  </si>
  <si>
    <t>5.1a ¿Existe tal equipo?</t>
  </si>
  <si>
    <t>5.1b ¿Se reúne periódicamente (al menos una vez al mes)?</t>
  </si>
  <si>
    <t>5.1c ¿Dispone de tiempo para dedicarlo a la promoción activa de la higiene de las manos? (por ejemplo, para enseñar cómo monitorizar el desempeño en materia   de higiene de las manos o para organizar nuevas actividades)</t>
  </si>
  <si>
    <r>
      <rPr>
        <b/>
        <sz val="12"/>
        <color rgb="FF231F20"/>
        <rFont val="Arial"/>
        <family val="2"/>
        <charset val="1"/>
      </rPr>
      <t xml:space="preserve">5.2 </t>
    </r>
    <r>
      <rPr>
        <b/>
        <sz val="8"/>
        <color rgb="FF231F20"/>
        <rFont val="Arial"/>
        <family val="2"/>
        <charset val="1"/>
      </rPr>
      <t>¿Hay un compromiso claro de apoyo a la mejora de la higiene de las manos por parte de los siguientes miembros de la dirección de la IPS? (por ejemplo, un compromiso escrito o verbal con la promoción de la higiene de las manos ante la mayoría del talento humano de la IPS?</t>
    </r>
  </si>
  <si>
    <t>5.2a El director o gerente</t>
  </si>
  <si>
    <t>5.2b El director científico</t>
  </si>
  <si>
    <t>5.2c El coordinador de enfermería</t>
  </si>
  <si>
    <r>
      <rPr>
        <b/>
        <sz val="12"/>
        <color rgb="FF231F20"/>
        <rFont val="Arial"/>
        <family val="2"/>
        <charset val="1"/>
      </rPr>
      <t xml:space="preserve">5.3 </t>
    </r>
    <r>
      <rPr>
        <sz val="8"/>
        <color rgb="FF231F20"/>
        <rFont val="Arial"/>
        <family val="2"/>
        <charset val="1"/>
      </rPr>
      <t>¿Se ha formulado un plan claro de promoción de la higiene de las manos en toda la IPS para el 5 de mayo (iniciativa anual Salve vidas, límpiese las manos)?</t>
    </r>
  </si>
  <si>
    <r>
      <rPr>
        <b/>
        <sz val="12"/>
        <color rgb="FF231F20"/>
        <rFont val="Arial"/>
        <family val="2"/>
        <charset val="1"/>
      </rPr>
      <t xml:space="preserve">5.4 </t>
    </r>
    <r>
      <rPr>
        <b/>
        <sz val="8"/>
        <color rgb="FF231F20"/>
        <rFont val="Arial"/>
        <family val="2"/>
        <charset val="1"/>
      </rPr>
      <t>¿Hay sistemas para identificar a los líderes de la higiene de las manos en cada una de las disciplinas existentes en la IPS?</t>
    </r>
  </si>
  <si>
    <t>5.4a Un sistema para designar los líderes de la higiene de las manos</t>
  </si>
  <si>
    <t>5.4b Un sistema de reconocimiento y utilización de modelos de comportamiento con respecto a la higiene de las manos</t>
  </si>
  <si>
    <r>
      <rPr>
        <b/>
        <sz val="12"/>
        <color rgb="FF231F20"/>
        <rFont val="Arial"/>
        <family val="2"/>
        <charset val="1"/>
      </rPr>
      <t xml:space="preserve">5.5 </t>
    </r>
    <r>
      <rPr>
        <b/>
        <sz val="8"/>
        <color rgb="FF231F20"/>
        <rFont val="Arial"/>
        <family val="2"/>
        <charset val="1"/>
      </rPr>
      <t>Con respecto a la participación de los pacientes en la promoción de la higiene de las manos:</t>
    </r>
  </si>
  <si>
    <t>5.5a ¿Están los pacientes informados de la importancia de la higiene de las manos? (por ejemplo, con un folleto)</t>
  </si>
  <si>
    <t>5.5b ¿Se ha instaurado un programa formal para lograr su participación?</t>
  </si>
  <si>
    <r>
      <rPr>
        <b/>
        <sz val="12"/>
        <color rgb="FF231F20"/>
        <rFont val="Arial"/>
        <family val="2"/>
        <charset val="1"/>
      </rPr>
      <t xml:space="preserve">5.6 </t>
    </r>
    <r>
      <rPr>
        <b/>
        <sz val="8"/>
        <color rgb="FF231F20"/>
        <rFont val="Arial"/>
        <family val="2"/>
        <charset val="1"/>
      </rPr>
      <t>¿Se están aplicando en la IPS iniciativas de apoyo a la mejora continua? Por ejemplo:</t>
    </r>
  </si>
  <si>
    <t>5.6a Material didáctico sobre la higiene de las manos</t>
  </si>
  <si>
    <t>5.6b Fijación de una meta institucional relacionada con la higiene de las manos que haya que alcanzar cada año</t>
  </si>
  <si>
    <t>5.6c Un sistema de intercambio intrainstitucional de innovaciones fiables y probadas en la IPS</t>
  </si>
  <si>
    <t>5.6d Comunicaciones que mencionen regularmente la higiene de las manos (por ejemplo, boletín, reuniones clínicas)</t>
  </si>
  <si>
    <t>5.6e Un sistema de rendición de cuentas personal</t>
  </si>
  <si>
    <t>5.6f Un sistema de acompañamiento para los nuevos empleados</t>
  </si>
  <si>
    <t>Subtotal del componente «Clima institucional de seguridad»</t>
  </si>
  <si>
    <t>6. Interpretación</t>
  </si>
  <si>
    <t>Componente</t>
  </si>
  <si>
    <t>Subtotal</t>
  </si>
  <si>
    <r>
      <rPr>
        <b/>
        <sz val="12"/>
        <color rgb="FFF58024"/>
        <rFont val="Arial"/>
        <family val="2"/>
        <charset val="1"/>
      </rPr>
      <t xml:space="preserve">1. </t>
    </r>
    <r>
      <rPr>
        <sz val="12"/>
        <color rgb="FF231F20"/>
        <rFont val="Arial"/>
        <family val="2"/>
        <charset val="1"/>
      </rPr>
      <t>Cambio del sistema</t>
    </r>
  </si>
  <si>
    <r>
      <rPr>
        <b/>
        <sz val="12"/>
        <color rgb="FFF58024"/>
        <rFont val="Arial"/>
        <family val="2"/>
        <charset val="1"/>
      </rPr>
      <t xml:space="preserve">2. </t>
    </r>
    <r>
      <rPr>
        <sz val="12"/>
        <color rgb="FF231F20"/>
        <rFont val="Arial"/>
        <family val="2"/>
        <charset val="1"/>
      </rPr>
      <t>Formación y aprendizaje</t>
    </r>
  </si>
  <si>
    <r>
      <rPr>
        <b/>
        <sz val="12"/>
        <color rgb="FFF58024"/>
        <rFont val="Arial"/>
        <family val="2"/>
        <charset val="1"/>
      </rPr>
      <t xml:space="preserve">3. </t>
    </r>
    <r>
      <rPr>
        <sz val="12"/>
        <color rgb="FF231F20"/>
        <rFont val="Arial"/>
        <family val="2"/>
        <charset val="1"/>
      </rPr>
      <t>Evaluación y retroalimentación</t>
    </r>
  </si>
  <si>
    <r>
      <rPr>
        <b/>
        <sz val="12"/>
        <color rgb="FFF58024"/>
        <rFont val="Arial"/>
        <family val="2"/>
        <charset val="1"/>
      </rPr>
      <t xml:space="preserve">4. </t>
    </r>
    <r>
      <rPr>
        <sz val="12"/>
        <color rgb="FF231F20"/>
        <rFont val="Arial"/>
        <family val="2"/>
        <charset val="1"/>
      </rPr>
      <t>Recordatorios en el lugar de trabajo</t>
    </r>
  </si>
  <si>
    <r>
      <rPr>
        <b/>
        <sz val="12"/>
        <color rgb="FFF58024"/>
        <rFont val="Arial"/>
        <family val="2"/>
        <charset val="1"/>
      </rPr>
      <t xml:space="preserve">5. </t>
    </r>
    <r>
      <rPr>
        <sz val="12"/>
        <color rgb="FF231F20"/>
        <rFont val="Arial"/>
        <family val="2"/>
        <charset val="1"/>
      </rPr>
      <t>Clima institucional de seguridad</t>
    </r>
  </si>
  <si>
    <t>Total</t>
  </si>
  <si>
    <t>Interpretación</t>
  </si>
  <si>
    <t>RESPUESTA</t>
  </si>
  <si>
    <r>
      <rPr>
        <b/>
        <sz val="12"/>
        <color rgb="FF231F20"/>
        <rFont val="Arial"/>
        <family val="2"/>
        <charset val="1"/>
      </rPr>
      <t xml:space="preserve">1.1 </t>
    </r>
    <r>
      <rPr>
        <sz val="8"/>
        <color rgb="FF231F20"/>
        <rFont val="Arial"/>
        <family val="2"/>
        <charset val="1"/>
      </rPr>
      <t>¿Qué facilidad hay en la IPS para acceder a desinfectantes de las las manos a base de alcohol?</t>
    </r>
  </si>
  <si>
    <t>No disponible</t>
  </si>
  <si>
    <r>
      <rPr>
        <sz val="8"/>
        <color rgb="FF231F20"/>
        <rFont val="Arial"/>
        <family val="2"/>
        <charset val="1"/>
      </rPr>
      <t xml:space="preserve">Disponibles, eficacia </t>
    </r>
    <r>
      <rPr>
        <sz val="4.5"/>
        <color rgb="FF231F20"/>
        <rFont val="Arial"/>
        <family val="2"/>
        <charset val="1"/>
      </rPr>
      <t xml:space="preserve"> </t>
    </r>
    <r>
      <rPr>
        <sz val="8"/>
        <color rgb="FF231F20"/>
        <rFont val="Arial"/>
        <family val="2"/>
        <charset val="1"/>
      </rPr>
      <t>y tolerabilidad demostradas (EF+TO)</t>
    </r>
  </si>
  <si>
    <t>Disponible solo en algunas salas, suministro intermitente (EF+TO)</t>
  </si>
  <si>
    <t>Disponible continuamente en toda la IPS (EF+TO)</t>
  </si>
  <si>
    <r>
      <rPr>
        <sz val="8"/>
        <color rgb="FF231F20"/>
        <rFont val="Arial"/>
        <family val="2"/>
        <charset val="1"/>
      </rPr>
      <t xml:space="preserve">Disponible continuamente en toda la IPS, en el lugar de atención, y </t>
    </r>
    <r>
      <rPr>
        <sz val="4.5"/>
        <color rgb="FF231F20"/>
        <rFont val="Arial"/>
        <family val="2"/>
        <charset val="1"/>
      </rPr>
      <t xml:space="preserve"> </t>
    </r>
    <r>
      <rPr>
        <sz val="8"/>
        <color rgb="FF231F20"/>
        <rFont val="Arial"/>
        <family val="2"/>
        <charset val="1"/>
      </rPr>
      <t>en la mayoría de las salas (EF+TO)</t>
    </r>
  </si>
  <si>
    <t xml:space="preserve">
Disponible continuamente en todo la IPS y puntos de atención (EF+TO)</t>
  </si>
  <si>
    <r>
      <rPr>
        <b/>
        <sz val="12"/>
        <color rgb="FF231F20"/>
        <rFont val="Arial"/>
        <family val="2"/>
        <charset val="1"/>
      </rPr>
      <t xml:space="preserve">1.2 </t>
    </r>
    <r>
      <rPr>
        <sz val="8"/>
        <color rgb="FF231F20"/>
        <rFont val="Arial"/>
        <family val="2"/>
        <charset val="1"/>
      </rPr>
      <t>1.2 ¿Cuál es la razón lavamanos:camas?</t>
    </r>
  </si>
  <si>
    <t>Menos de 1:10</t>
  </si>
  <si>
    <t>Al menos 1:10 en la mayoría de las salas</t>
  </si>
  <si>
    <t>Al menos 1:10 en toda la IPS, y 1:1 en las salas de aislamiento y UCI</t>
  </si>
  <si>
    <r>
      <rPr>
        <b/>
        <sz val="12"/>
        <color rgb="FF231F20"/>
        <rFont val="Arial"/>
        <family val="2"/>
        <charset val="1"/>
      </rPr>
      <t xml:space="preserve">1.3 </t>
    </r>
    <r>
      <rPr>
        <sz val="8"/>
        <color rgb="FF231F20"/>
        <rFont val="Arial"/>
        <family val="2"/>
        <charset val="1"/>
      </rPr>
      <t>¿Hay un suministro continuo de agua corriente limpia?</t>
    </r>
  </si>
  <si>
    <t>No</t>
  </si>
  <si>
    <t>Sí</t>
  </si>
  <si>
    <r>
      <rPr>
        <b/>
        <sz val="12"/>
        <color rgb="FF231F20"/>
        <rFont val="Arial"/>
        <family val="2"/>
        <charset val="1"/>
      </rPr>
      <t xml:space="preserve">1.4 </t>
    </r>
    <r>
      <rPr>
        <sz val="8"/>
        <color rgb="FF231F20"/>
        <rFont val="Arial"/>
        <family val="2"/>
        <charset val="1"/>
      </rPr>
      <t>¿Hay jabón</t>
    </r>
    <r>
      <rPr>
        <sz val="4.5"/>
        <color rgb="FF231F20"/>
        <rFont val="Arial"/>
        <family val="2"/>
        <charset val="1"/>
      </rPr>
      <t xml:space="preserve">5 </t>
    </r>
    <r>
      <rPr>
        <sz val="8"/>
        <color rgb="FF231F20"/>
        <rFont val="Arial"/>
        <family val="2"/>
        <charset val="1"/>
      </rPr>
      <t>en todos los lavamanos?</t>
    </r>
  </si>
  <si>
    <r>
      <rPr>
        <b/>
        <sz val="12"/>
        <color rgb="FF231F20"/>
        <rFont val="Arial"/>
        <family val="2"/>
        <charset val="1"/>
      </rPr>
      <t xml:space="preserve">1.5 </t>
    </r>
    <r>
      <rPr>
        <sz val="8"/>
        <color rgb="FF231F20"/>
        <rFont val="Arial"/>
        <family val="2"/>
        <charset val="1"/>
      </rPr>
      <t>¿Hay toallas de un solo uso en todos los lavamanos?</t>
    </r>
  </si>
  <si>
    <r>
      <rPr>
        <b/>
        <sz val="12"/>
        <color rgb="FF231F20"/>
        <rFont val="Arial"/>
        <family val="2"/>
        <charset val="1"/>
      </rPr>
      <t xml:space="preserve">1.6 </t>
    </r>
    <r>
      <rPr>
        <sz val="8"/>
        <color rgb="FF231F20"/>
        <rFont val="Arial"/>
        <family val="2"/>
        <charset val="1"/>
      </rPr>
      <t>¿Hay un presupuesto específico/ disponible para la adquisición continua de productos para la higiene de las manos (por ejemplo, soluciones a base de alcohol para desinfectarse las manos)?</t>
    </r>
  </si>
  <si>
    <t>¿Existe un plan realista para mejorar la infraestructura de la IPS?</t>
  </si>
  <si>
    <t>/100</t>
  </si>
  <si>
    <r>
      <rPr>
        <b/>
        <sz val="12"/>
        <color rgb="FF231F20"/>
        <rFont val="Arial"/>
        <family val="2"/>
        <charset val="1"/>
      </rPr>
      <t xml:space="preserve">2.1 </t>
    </r>
    <r>
      <rPr>
        <sz val="8"/>
        <color rgb="FF231F20"/>
        <rFont val="Arial"/>
        <family val="2"/>
        <charset val="1"/>
      </rPr>
      <t>Con respecto al talento humano de salud de la IPS:</t>
    </r>
  </si>
  <si>
    <r>
      <rPr>
        <sz val="8"/>
        <color rgb="FF231F20"/>
        <rFont val="Arial"/>
        <family val="2"/>
        <charset val="1"/>
      </rPr>
      <t>2.1a ¿Con qué frecuencia reciben formación acerca de la higiene de las manos</t>
    </r>
    <r>
      <rPr>
        <sz val="4.5"/>
        <color rgb="FF231F20"/>
        <rFont val="Arial"/>
        <family val="2"/>
        <charset val="1"/>
      </rPr>
      <t>7</t>
    </r>
    <r>
      <rPr>
        <sz val="8"/>
        <color rgb="FF231F20"/>
        <rFont val="Arial"/>
        <family val="2"/>
        <charset val="1"/>
      </rPr>
      <t>?</t>
    </r>
  </si>
  <si>
    <t>Nunca</t>
  </si>
  <si>
    <t>Al menos una vez</t>
  </si>
  <si>
    <t>Formación periódica (anual como mínimo) para todo el talento humano</t>
  </si>
  <si>
    <t>Formación obligatoria, seguida de formación continua periódica (anual como mínimo)</t>
  </si>
  <si>
    <r>
      <rPr>
        <b/>
        <sz val="12"/>
        <color rgb="FF231F20"/>
        <rFont val="Arial"/>
        <family val="2"/>
        <charset val="1"/>
      </rPr>
      <t xml:space="preserve">3.2 </t>
    </r>
    <r>
      <rPr>
        <sz val="8"/>
        <color rgb="FF231F20"/>
        <rFont val="Arial"/>
        <family val="2"/>
        <charset val="1"/>
      </rPr>
      <t>¿Se evalúan como mínimo una vez al año (por ejemplo, después de las sesiones de formación) los conocimientos del talento humano en salud sobre los siguientes temas?</t>
    </r>
  </si>
  <si>
    <t>No (o no se ha medido)</t>
  </si>
  <si>
    <t>Irregularmente</t>
  </si>
  <si>
    <t>Anualmente</t>
  </si>
  <si>
    <t>Cada 3 meses o más a menudo</t>
  </si>
  <si>
    <r>
      <rPr>
        <sz val="8"/>
        <color rgb="FF231F20"/>
        <rFont val="Calibri"/>
        <family val="2"/>
        <charset val="1"/>
      </rPr>
      <t>≤</t>
    </r>
    <r>
      <rPr>
        <sz val="8"/>
        <color rgb="FF231F20"/>
        <rFont val="Arial"/>
        <family val="2"/>
        <charset val="1"/>
      </rPr>
      <t xml:space="preserve"> 30%</t>
    </r>
  </si>
  <si>
    <t>31 – 40%</t>
  </si>
  <si>
    <t>41 – 50%</t>
  </si>
  <si>
    <t>51 – 60%</t>
  </si>
  <si>
    <t>61 – 70%</t>
  </si>
  <si>
    <t>71 – 80%</t>
  </si>
  <si>
    <r>
      <rPr>
        <sz val="8"/>
        <color rgb="FF231F20"/>
        <rFont val="Calibri"/>
        <family val="2"/>
        <charset val="1"/>
      </rPr>
      <t>≥</t>
    </r>
    <r>
      <rPr>
        <sz val="8"/>
        <color rgb="FF231F20"/>
        <rFont val="Times New Roman"/>
        <family val="1"/>
        <charset val="1"/>
      </rPr>
      <t xml:space="preserve">  </t>
    </r>
    <r>
      <rPr>
        <sz val="8"/>
        <color rgb="FF231F20"/>
        <rFont val="Arial"/>
        <family val="2"/>
        <charset val="1"/>
      </rPr>
      <t>81%</t>
    </r>
  </si>
  <si>
    <r>
      <rPr>
        <sz val="8"/>
        <color rgb="FF231F20"/>
        <rFont val="Arial"/>
        <family val="2"/>
        <charset val="1"/>
      </rPr>
      <t xml:space="preserve">3.5a </t>
    </r>
    <r>
      <rPr>
        <b/>
        <sz val="8"/>
        <color rgb="FF231F20"/>
        <rFont val="Arial"/>
        <family val="2"/>
        <charset val="1"/>
      </rPr>
      <t>Retroalimentación inmediata</t>
    </r>
  </si>
  <si>
    <t>¿Se ofrece al talento humano en salud información inmediata al final de cada sesión de verificación de la observancia de la higiene de las manos?</t>
  </si>
  <si>
    <t>4.1a Póster que explique las indicaciones para la higiene de las manos</t>
  </si>
  <si>
    <t>No expuesto</t>
  </si>
  <si>
    <t>Expuesto en algunas salas/zonas de tratamiento</t>
  </si>
  <si>
    <t>Expuesto en la mayoría de las salas/zonas de tratamiento</t>
  </si>
  <si>
    <t>Expuesto en todas las salas/zonas de tratamiento</t>
  </si>
  <si>
    <t>Expuesto en cada lavabo de todas las salas/zonas de tratamiento</t>
  </si>
  <si>
    <t>Como mínimo una vez al año</t>
  </si>
  <si>
    <t>Una vez cada 2 o 3 meses</t>
  </si>
  <si>
    <t>Subtotal del componente «Recordatorios en el lugar de trabajo</t>
  </si>
  <si>
    <t>Score</t>
  </si>
  <si>
    <r>
      <rPr>
        <b/>
        <sz val="12"/>
        <color rgb="FF231F20"/>
        <rFont val="Arial"/>
        <family val="2"/>
        <charset val="1"/>
      </rPr>
      <t xml:space="preserve">5.1 </t>
    </r>
    <r>
      <rPr>
        <sz val="8"/>
        <color rgb="FF231F20"/>
        <rFont val="Arial"/>
        <family val="2"/>
        <charset val="1"/>
      </rPr>
      <t>Con respecto al equipo encargado de la higiene de las manos, es decir, dedicado a la promoción y aplicación de prácticas óptimas de higiene de las manos en la IPS, responda a las siguientes preguntas:</t>
    </r>
  </si>
  <si>
    <r>
      <rPr>
        <b/>
        <sz val="12"/>
        <color rgb="FF231F20"/>
        <rFont val="Arial"/>
        <family val="2"/>
        <charset val="1"/>
      </rPr>
      <t xml:space="preserve">5.2 </t>
    </r>
    <r>
      <rPr>
        <sz val="8"/>
        <color rgb="FF231F20"/>
        <rFont val="Arial"/>
        <family val="2"/>
        <charset val="1"/>
      </rPr>
      <t>¿Hay un compromiso claro de apoyo a la mejora de la higiene de las manos por parte de los siguientes miembros de la dirección de la IPS? (por ejemplo, un compromiso escrito o verbal con la promoción de la higiene de las manos ante la mayoría del talento humano de la IPS?</t>
    </r>
  </si>
  <si>
    <t>5.2b El director cientifíco</t>
  </si>
  <si>
    <r>
      <rPr>
        <b/>
        <sz val="12"/>
        <color rgb="FF231F20"/>
        <rFont val="Arial"/>
        <family val="2"/>
        <charset val="1"/>
      </rPr>
      <t xml:space="preserve">5.4 </t>
    </r>
    <r>
      <rPr>
        <sz val="8"/>
        <color rgb="FF231F20"/>
        <rFont val="Arial"/>
        <family val="2"/>
        <charset val="1"/>
      </rPr>
      <t>¿Hay sistemas para identificar a los líderes de la higiene de las manos en cada una de las disciplinas existentes en la IPS?</t>
    </r>
  </si>
  <si>
    <r>
      <rPr>
        <b/>
        <sz val="12"/>
        <color rgb="FF231F20"/>
        <rFont val="Arial"/>
        <family val="2"/>
        <charset val="1"/>
      </rPr>
      <t xml:space="preserve">5.5 </t>
    </r>
    <r>
      <rPr>
        <sz val="8"/>
        <color rgb="FF231F20"/>
        <rFont val="Arial"/>
        <family val="2"/>
        <charset val="1"/>
      </rPr>
      <t>Con respecto a la participación de los pacientes en la promoción de la higiene de las manos:</t>
    </r>
  </si>
  <si>
    <t>IAAS</t>
  </si>
  <si>
    <r>
      <rPr>
        <b/>
        <sz val="12"/>
        <color rgb="FF231F20"/>
        <rFont val="Arial"/>
        <family val="2"/>
        <charset val="1"/>
      </rPr>
      <t xml:space="preserve">5.6 </t>
    </r>
    <r>
      <rPr>
        <sz val="8"/>
        <color rgb="FF231F20"/>
        <rFont val="Arial"/>
        <family val="2"/>
        <charset val="1"/>
      </rPr>
      <t>¿Se están aplicando en la IPS iniciativas de apoyo a la mejora continua? Por ejemplo:</t>
    </r>
  </si>
  <si>
    <t>Puntuación total</t>
  </si>
  <si>
    <t>Nivel de higiene de las manos</t>
  </si>
  <si>
    <t>0 - 125</t>
  </si>
  <si>
    <t>Inadecuado</t>
  </si>
  <si>
    <t>126 - 250</t>
  </si>
  <si>
    <t>Basico</t>
  </si>
  <si>
    <t>251 - 375</t>
  </si>
  <si>
    <t>Intermedio (o consolidado)</t>
  </si>
  <si>
    <t>376 - 500</t>
  </si>
  <si>
    <t>Avanzado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</si>
</sst>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dd/mm/yyyy"/>
  </numFmts>
  <fonts count="20" x14ac:knownFonts="1">
    <font>
      <sz val="11"/>
      <color rgb="FF00000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14"/>
      <color rgb="FFF58024"/>
      <name val="Arial"/>
      <family val="2"/>
      <charset val="1"/>
    </font>
    <font>
      <b/>
      <sz val="8"/>
      <color rgb="FF231F20"/>
      <name val="Arial"/>
      <family val="2"/>
      <charset val="1"/>
    </font>
    <font>
      <b/>
      <sz val="12"/>
      <color rgb="FF231F20"/>
      <name val="Arial"/>
      <family val="2"/>
      <charset val="1"/>
    </font>
    <font>
      <sz val="8"/>
      <color rgb="FF231F20"/>
      <name val="Arial"/>
      <family val="2"/>
      <charset val="1"/>
    </font>
    <font>
      <sz val="7"/>
      <color rgb="FF000000"/>
      <name val="Times New Roman"/>
      <family val="1"/>
      <charset val="1"/>
    </font>
    <font>
      <i/>
      <sz val="8"/>
      <color rgb="FF231F20"/>
      <name val="Arial"/>
      <family val="2"/>
      <charset val="1"/>
    </font>
    <font>
      <sz val="4.5"/>
      <color rgb="FF231F20"/>
      <name val="Arial"/>
      <family val="2"/>
      <charset val="1"/>
    </font>
    <font>
      <sz val="6"/>
      <color rgb="FF000000"/>
      <name val="Times New Roman"/>
      <family val="1"/>
      <charset val="1"/>
    </font>
    <font>
      <sz val="12"/>
      <color rgb="FF000000"/>
      <name val="Calibri"/>
      <family val="2"/>
      <charset val="1"/>
    </font>
    <font>
      <b/>
      <sz val="12"/>
      <color rgb="FFF58024"/>
      <name val="Arial"/>
      <family val="2"/>
      <charset val="1"/>
    </font>
    <font>
      <sz val="12"/>
      <color rgb="FF231F20"/>
      <name val="Arial"/>
      <family val="2"/>
      <charset val="1"/>
    </font>
    <font>
      <sz val="12"/>
      <color rgb="FF000000"/>
      <name val="Arial"/>
      <family val="2"/>
      <charset val="1"/>
    </font>
    <font>
      <sz val="8"/>
      <color rgb="FF231F20"/>
      <name val="Calibri"/>
      <family val="2"/>
      <charset val="1"/>
    </font>
    <font>
      <sz val="8"/>
      <color rgb="FF231F2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ED7D31"/>
        <bgColor rgb="FFF58024"/>
      </patternFill>
    </fill>
    <fill>
      <patternFill patternType="solid">
        <fgColor rgb="FFF8CBAD"/>
        <bgColor rgb="FFFED5B3"/>
      </patternFill>
    </fill>
    <fill>
      <patternFill patternType="solid">
        <fgColor rgb="FFFBE5D6"/>
        <bgColor rgb="FFFFEFE1"/>
      </patternFill>
    </fill>
    <fill>
      <patternFill patternType="solid">
        <fgColor rgb="FFFEDBBE"/>
        <bgColor rgb="FFFED5B3"/>
      </patternFill>
    </fill>
    <fill>
      <patternFill patternType="solid">
        <fgColor rgb="FFE6E7E8"/>
        <bgColor rgb="FFFBE5D6"/>
      </patternFill>
    </fill>
    <fill>
      <patternFill patternType="solid">
        <fgColor rgb="FFFF0000"/>
        <bgColor rgb="FF800000"/>
      </patternFill>
    </fill>
    <fill>
      <patternFill patternType="solid">
        <fgColor rgb="FFBDD7EE"/>
        <bgColor rgb="FF99CCFF"/>
      </patternFill>
    </fill>
    <fill>
      <patternFill patternType="solid">
        <fgColor rgb="FFFFEFE1"/>
        <bgColor rgb="FFFBE5D6"/>
      </patternFill>
    </fill>
    <fill>
      <patternFill patternType="solid">
        <fgColor rgb="FFFED5B3"/>
        <bgColor rgb="FFFEDBBE"/>
      </patternFill>
    </fill>
    <fill>
      <patternFill patternType="solid">
        <fgColor rgb="FFFBBB88"/>
        <bgColor rgb="FFF4B183"/>
      </patternFill>
    </fill>
    <fill>
      <patternFill patternType="solid">
        <fgColor rgb="FFF9A361"/>
        <bgColor rgb="FFF4B183"/>
      </patternFill>
    </fill>
  </fills>
  <borders count="5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rgb="FF231F20"/>
      </right>
      <top style="medium">
        <color auto="1"/>
      </top>
      <bottom/>
      <diagonal/>
    </border>
    <border>
      <left/>
      <right style="medium">
        <color rgb="FF231F20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231F20"/>
      </right>
      <top/>
      <bottom/>
      <diagonal/>
    </border>
    <border>
      <left/>
      <right style="medium">
        <color rgb="FF231F20"/>
      </right>
      <top/>
      <bottom style="medium">
        <color rgb="FF231F20"/>
      </bottom>
      <diagonal/>
    </border>
    <border>
      <left style="medium">
        <color rgb="FF231F20"/>
      </left>
      <right/>
      <top/>
      <bottom/>
      <diagonal/>
    </border>
    <border>
      <left style="medium">
        <color rgb="FF231F20"/>
      </left>
      <right/>
      <top/>
      <bottom style="medium">
        <color rgb="FF231F20"/>
      </bottom>
      <diagonal/>
    </border>
    <border>
      <left/>
      <right style="thick">
        <color rgb="FF231F20"/>
      </right>
      <top/>
      <bottom/>
      <diagonal/>
    </border>
    <border>
      <left style="medium">
        <color auto="1"/>
      </left>
      <right style="medium">
        <color rgb="FF231F2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231F20"/>
      </left>
      <right style="medium">
        <color rgb="FF231F20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rgb="FF231F20"/>
      </right>
      <top style="medium">
        <color auto="1"/>
      </top>
      <bottom style="medium">
        <color auto="1"/>
      </bottom>
      <diagonal/>
    </border>
    <border>
      <left style="medium">
        <color rgb="FF231F20"/>
      </left>
      <right style="medium">
        <color rgb="FF231F20"/>
      </right>
      <top style="medium">
        <color rgb="FF231F20"/>
      </top>
      <bottom style="medium">
        <color rgb="FF231F20"/>
      </bottom>
      <diagonal/>
    </border>
    <border>
      <left/>
      <right style="medium">
        <color rgb="FF231F20"/>
      </right>
      <top style="medium">
        <color rgb="FF231F20"/>
      </top>
      <bottom style="medium">
        <color rgb="FF231F20"/>
      </bottom>
      <diagonal/>
    </border>
    <border>
      <left style="medium">
        <color rgb="FF231F20"/>
      </left>
      <right style="medium">
        <color rgb="FF231F20"/>
      </right>
      <top/>
      <bottom style="medium">
        <color rgb="FF231F20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6" fillId="0" borderId="7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left" vertical="center" wrapText="1"/>
    </xf>
    <xf numFmtId="0" fontId="9" fillId="4" borderId="29" xfId="0" applyFont="1" applyFill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8" fillId="4" borderId="29" xfId="0" applyFont="1" applyFill="1" applyBorder="1" applyAlignment="1">
      <alignment horizontal="left" vertical="center" wrapText="1"/>
    </xf>
    <xf numFmtId="0" fontId="7" fillId="4" borderId="29" xfId="0" applyFont="1" applyFill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justify" vertical="center" wrapText="1"/>
    </xf>
    <xf numFmtId="0" fontId="4" fillId="3" borderId="2" xfId="0" applyFont="1" applyFill="1" applyBorder="1" applyAlignment="1">
      <alignment horizontal="justify"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/>
    </xf>
    <xf numFmtId="0" fontId="0" fillId="2" borderId="0" xfId="0" applyFill="1"/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/>
    <xf numFmtId="0" fontId="5" fillId="3" borderId="4" xfId="0" applyFont="1" applyFill="1" applyBorder="1" applyAlignment="1">
      <alignment horizontal="left" vertical="center"/>
    </xf>
    <xf numFmtId="0" fontId="5" fillId="3" borderId="5" xfId="0" applyFont="1" applyFill="1" applyBorder="1" applyAlignment="1" applyProtection="1">
      <alignment horizontal="left"/>
      <protection locked="0" hidden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/>
    </xf>
    <xf numFmtId="0" fontId="0" fillId="3" borderId="8" xfId="0" applyFill="1" applyBorder="1" applyAlignment="1" applyProtection="1">
      <alignment horizontal="left"/>
      <protection locked="0" hidden="1"/>
    </xf>
    <xf numFmtId="0" fontId="5" fillId="3" borderId="9" xfId="0" applyFont="1" applyFill="1" applyBorder="1" applyAlignment="1" applyProtection="1">
      <alignment horizontal="center" vertical="center" wrapText="1"/>
      <protection locked="0" hidden="1"/>
    </xf>
    <xf numFmtId="0" fontId="5" fillId="3" borderId="10" xfId="0" applyFont="1" applyFill="1" applyBorder="1" applyAlignment="1">
      <alignment horizontal="left" vertical="center"/>
    </xf>
    <xf numFmtId="0" fontId="0" fillId="3" borderId="11" xfId="0" applyFill="1" applyBorder="1" applyAlignment="1">
      <alignment horizontal="left"/>
    </xf>
    <xf numFmtId="0" fontId="0" fillId="3" borderId="12" xfId="0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0" fontId="9" fillId="0" borderId="17" xfId="0" applyFont="1" applyBorder="1" applyAlignment="1" applyProtection="1">
      <alignment horizontal="center" vertical="center" wrapText="1"/>
      <protection locked="0" hidden="1"/>
    </xf>
    <xf numFmtId="0" fontId="9" fillId="0" borderId="18" xfId="0" applyFont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left" vertical="center" wrapText="1"/>
    </xf>
    <xf numFmtId="0" fontId="9" fillId="4" borderId="20" xfId="0" applyFont="1" applyFill="1" applyBorder="1" applyAlignment="1" applyProtection="1">
      <alignment horizontal="center" vertical="center" wrapText="1"/>
      <protection locked="0" hidden="1"/>
    </xf>
    <xf numFmtId="0" fontId="9" fillId="4" borderId="21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left" vertical="center" wrapText="1"/>
    </xf>
    <xf numFmtId="0" fontId="9" fillId="0" borderId="20" xfId="0" applyFont="1" applyBorder="1" applyAlignment="1" applyProtection="1">
      <alignment horizontal="center" vertical="center" wrapText="1"/>
      <protection locked="0" hidden="1"/>
    </xf>
    <xf numFmtId="0" fontId="9" fillId="0" borderId="21" xfId="0" applyFont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left" vertical="center" wrapText="1"/>
    </xf>
    <xf numFmtId="0" fontId="9" fillId="4" borderId="23" xfId="0" applyFont="1" applyFill="1" applyBorder="1" applyAlignment="1" applyProtection="1">
      <alignment horizontal="center" vertical="center" wrapText="1"/>
      <protection locked="0" hidden="1"/>
    </xf>
    <xf numFmtId="0" fontId="9" fillId="4" borderId="24" xfId="0" applyFont="1" applyFill="1" applyBorder="1" applyAlignment="1">
      <alignment horizontal="center" vertical="center" wrapText="1"/>
    </xf>
    <xf numFmtId="0" fontId="0" fillId="0" borderId="0" xfId="0" applyBorder="1"/>
    <xf numFmtId="0" fontId="7" fillId="4" borderId="25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9" fillId="0" borderId="14" xfId="0" applyFont="1" applyBorder="1" applyAlignment="1" applyProtection="1">
      <alignment horizontal="center" vertical="center" wrapText="1"/>
      <protection locked="0" hidden="1"/>
    </xf>
    <xf numFmtId="0" fontId="9" fillId="0" borderId="15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vertical="center" wrapText="1"/>
    </xf>
    <xf numFmtId="0" fontId="9" fillId="4" borderId="19" xfId="0" applyFont="1" applyFill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4" borderId="19" xfId="0" applyFont="1" applyFill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9" fillId="0" borderId="23" xfId="0" applyFont="1" applyBorder="1" applyAlignment="1" applyProtection="1">
      <alignment horizontal="center" vertical="center" wrapText="1"/>
      <protection locked="0" hidden="1"/>
    </xf>
    <xf numFmtId="0" fontId="9" fillId="0" borderId="24" xfId="0" applyFont="1" applyBorder="1" applyAlignment="1">
      <alignment horizontal="center" vertical="center" wrapText="1"/>
    </xf>
    <xf numFmtId="0" fontId="13" fillId="0" borderId="30" xfId="0" applyFont="1" applyBorder="1" applyAlignment="1">
      <alignment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5" borderId="31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19" xfId="0" applyFont="1" applyBorder="1" applyAlignment="1">
      <alignment vertical="center" wrapText="1"/>
    </xf>
    <xf numFmtId="0" fontId="9" fillId="0" borderId="20" xfId="0" applyFont="1" applyBorder="1" applyAlignment="1" applyProtection="1">
      <alignment horizontal="center" vertical="center" wrapText="1"/>
      <protection locked="0" hidden="1"/>
    </xf>
    <xf numFmtId="0" fontId="9" fillId="0" borderId="21" xfId="0" applyFont="1" applyBorder="1" applyAlignment="1">
      <alignment horizontal="center" vertical="center" wrapText="1"/>
    </xf>
    <xf numFmtId="0" fontId="8" fillId="0" borderId="19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9" fillId="0" borderId="23" xfId="0" applyFont="1" applyBorder="1" applyAlignment="1" applyProtection="1">
      <alignment horizontal="center" vertical="center" wrapText="1"/>
      <protection locked="0" hidden="1"/>
    </xf>
    <xf numFmtId="0" fontId="9" fillId="0" borderId="24" xfId="0" applyFont="1" applyBorder="1" applyAlignment="1">
      <alignment horizontal="center" vertical="center" wrapText="1"/>
    </xf>
    <xf numFmtId="0" fontId="10" fillId="0" borderId="30" xfId="0" applyFont="1" applyBorder="1" applyAlignment="1">
      <alignment vertical="center" wrapText="1"/>
    </xf>
    <xf numFmtId="0" fontId="7" fillId="4" borderId="32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 applyProtection="1">
      <alignment horizontal="center" vertical="center" wrapText="1"/>
    </xf>
    <xf numFmtId="0" fontId="14" fillId="0" borderId="0" xfId="0" applyFont="1"/>
    <xf numFmtId="0" fontId="17" fillId="0" borderId="18" xfId="0" applyFont="1" applyBorder="1" applyAlignment="1" applyProtection="1">
      <alignment horizontal="center" vertical="center" wrapText="1"/>
    </xf>
    <xf numFmtId="0" fontId="17" fillId="0" borderId="21" xfId="0" applyFont="1" applyBorder="1" applyAlignment="1" applyProtection="1">
      <alignment horizontal="center" vertical="center" wrapText="1"/>
    </xf>
    <xf numFmtId="0" fontId="17" fillId="0" borderId="24" xfId="0" applyFont="1" applyBorder="1" applyAlignment="1" applyProtection="1">
      <alignment horizontal="center" vertical="center" wrapText="1"/>
    </xf>
    <xf numFmtId="0" fontId="17" fillId="0" borderId="34" xfId="0" applyFont="1" applyBorder="1" applyAlignment="1" applyProtection="1">
      <alignment vertical="center" wrapText="1"/>
    </xf>
    <xf numFmtId="0" fontId="8" fillId="0" borderId="30" xfId="0" applyFont="1" applyBorder="1" applyAlignment="1" applyProtection="1">
      <alignment horizontal="center" vertical="center" wrapText="1"/>
    </xf>
    <xf numFmtId="0" fontId="17" fillId="0" borderId="34" xfId="0" applyFont="1" applyBorder="1" applyAlignment="1" applyProtection="1">
      <alignment horizontal="center" vertical="center" wrapText="1"/>
    </xf>
    <xf numFmtId="0" fontId="17" fillId="0" borderId="0" xfId="0" applyFont="1" applyProtection="1"/>
    <xf numFmtId="0" fontId="8" fillId="4" borderId="35" xfId="0" applyFont="1" applyFill="1" applyBorder="1" applyAlignment="1" applyProtection="1">
      <alignment horizontal="center" vertical="center" wrapText="1"/>
    </xf>
    <xf numFmtId="0" fontId="1" fillId="4" borderId="36" xfId="0" applyFont="1" applyFill="1" applyBorder="1" applyAlignment="1" applyProtection="1">
      <alignment horizontal="center" vertical="center"/>
    </xf>
    <xf numFmtId="0" fontId="7" fillId="5" borderId="37" xfId="0" applyFont="1" applyFill="1" applyBorder="1" applyAlignment="1">
      <alignment horizontal="center" vertical="center" wrapText="1"/>
    </xf>
    <xf numFmtId="0" fontId="7" fillId="5" borderId="30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0" xfId="0" applyFont="1" applyBorder="1" applyAlignment="1">
      <alignment vertical="center" wrapText="1"/>
    </xf>
    <xf numFmtId="0" fontId="9" fillId="0" borderId="23" xfId="0" applyFont="1" applyBorder="1" applyAlignment="1">
      <alignment vertical="center" wrapText="1"/>
    </xf>
    <xf numFmtId="0" fontId="9" fillId="6" borderId="17" xfId="0" applyFont="1" applyFill="1" applyBorder="1" applyAlignment="1">
      <alignment vertical="center" wrapText="1"/>
    </xf>
    <xf numFmtId="0" fontId="9" fillId="6" borderId="18" xfId="0" applyFont="1" applyFill="1" applyBorder="1" applyAlignment="1">
      <alignment horizontal="center" vertical="center" wrapText="1"/>
    </xf>
    <xf numFmtId="0" fontId="9" fillId="6" borderId="20" xfId="0" applyFont="1" applyFill="1" applyBorder="1" applyAlignment="1">
      <alignment vertical="center" wrapText="1"/>
    </xf>
    <xf numFmtId="0" fontId="9" fillId="6" borderId="21" xfId="0" applyFont="1" applyFill="1" applyBorder="1" applyAlignment="1">
      <alignment horizontal="center" vertical="center" wrapText="1"/>
    </xf>
    <xf numFmtId="0" fontId="9" fillId="6" borderId="23" xfId="0" applyFont="1" applyFill="1" applyBorder="1" applyAlignment="1">
      <alignment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164" fontId="0" fillId="0" borderId="0" xfId="0" applyNumberFormat="1"/>
    <xf numFmtId="0" fontId="9" fillId="6" borderId="39" xfId="0" applyFont="1" applyFill="1" applyBorder="1" applyAlignment="1">
      <alignment horizontal="center" vertical="center" wrapText="1"/>
    </xf>
    <xf numFmtId="0" fontId="9" fillId="6" borderId="40" xfId="0" applyFont="1" applyFill="1" applyBorder="1" applyAlignment="1">
      <alignment horizontal="center" vertical="center" wrapText="1"/>
    </xf>
    <xf numFmtId="0" fontId="9" fillId="6" borderId="41" xfId="0" applyFont="1" applyFill="1" applyBorder="1" applyAlignment="1">
      <alignment horizontal="center" vertical="center" wrapText="1"/>
    </xf>
    <xf numFmtId="0" fontId="9" fillId="6" borderId="42" xfId="0" applyFont="1" applyFill="1" applyBorder="1" applyAlignment="1">
      <alignment horizontal="center" vertical="center" wrapText="1"/>
    </xf>
    <xf numFmtId="0" fontId="9" fillId="6" borderId="20" xfId="0" applyFont="1" applyFill="1" applyBorder="1" applyAlignment="1">
      <alignment horizontal="center" vertical="center" wrapText="1"/>
    </xf>
    <xf numFmtId="0" fontId="9" fillId="6" borderId="23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5" borderId="12" xfId="0" applyFont="1" applyFill="1" applyBorder="1" applyAlignment="1">
      <alignment horizontal="left" vertical="center" wrapText="1" indent="4"/>
    </xf>
    <xf numFmtId="0" fontId="7" fillId="5" borderId="25" xfId="0" applyFont="1" applyFill="1" applyBorder="1" applyAlignment="1">
      <alignment horizontal="center" vertical="center" wrapText="1"/>
    </xf>
    <xf numFmtId="0" fontId="9" fillId="0" borderId="39" xfId="0" applyFont="1" applyBorder="1" applyAlignment="1">
      <alignment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6" borderId="45" xfId="0" applyFont="1" applyFill="1" applyBorder="1" applyAlignment="1">
      <alignment horizontal="center" vertical="center" wrapText="1"/>
    </xf>
    <xf numFmtId="0" fontId="9" fillId="6" borderId="46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vertical="center" wrapText="1"/>
    </xf>
    <xf numFmtId="0" fontId="7" fillId="5" borderId="31" xfId="0" applyFont="1" applyFill="1" applyBorder="1" applyAlignment="1">
      <alignment horizontal="left" vertical="center" wrapText="1" indent="4"/>
    </xf>
    <xf numFmtId="0" fontId="7" fillId="5" borderId="47" xfId="0" applyFont="1" applyFill="1" applyBorder="1" applyAlignment="1">
      <alignment horizontal="center" vertical="center" wrapText="1"/>
    </xf>
    <xf numFmtId="0" fontId="7" fillId="5" borderId="36" xfId="0" applyFont="1" applyFill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18" fillId="6" borderId="20" xfId="0" applyFont="1" applyFill="1" applyBorder="1" applyAlignment="1">
      <alignment horizontal="center" vertical="center" wrapText="1"/>
    </xf>
    <xf numFmtId="0" fontId="18" fillId="6" borderId="23" xfId="0" applyFont="1" applyFill="1" applyBorder="1" applyAlignment="1">
      <alignment horizontal="center" vertical="center" wrapText="1"/>
    </xf>
    <xf numFmtId="0" fontId="9" fillId="0" borderId="44" xfId="0" applyFont="1" applyBorder="1" applyAlignment="1">
      <alignment vertical="center" wrapText="1"/>
    </xf>
    <xf numFmtId="0" fontId="9" fillId="0" borderId="48" xfId="0" applyFont="1" applyBorder="1" applyAlignment="1">
      <alignment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5" borderId="35" xfId="0" applyFont="1" applyFill="1" applyBorder="1" applyAlignment="1">
      <alignment horizontal="center" vertical="center" wrapText="1"/>
    </xf>
    <xf numFmtId="0" fontId="7" fillId="5" borderId="49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7" fillId="5" borderId="32" xfId="0" applyFont="1" applyFill="1" applyBorder="1" applyAlignment="1">
      <alignment vertical="center" wrapText="1"/>
    </xf>
    <xf numFmtId="0" fontId="7" fillId="5" borderId="30" xfId="0" applyFont="1" applyFill="1" applyBorder="1" applyAlignment="1">
      <alignment horizontal="left" vertical="center" wrapText="1" indent="3"/>
    </xf>
    <xf numFmtId="0" fontId="7" fillId="0" borderId="33" xfId="0" applyFont="1" applyBorder="1" applyAlignment="1">
      <alignment vertical="center" wrapText="1"/>
    </xf>
    <xf numFmtId="0" fontId="7" fillId="5" borderId="25" xfId="0" applyFont="1" applyFill="1" applyBorder="1" applyAlignment="1">
      <alignment horizontal="left" vertical="center" wrapText="1" indent="5"/>
    </xf>
    <xf numFmtId="0" fontId="7" fillId="0" borderId="50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9" fillId="9" borderId="52" xfId="0" applyFont="1" applyFill="1" applyBorder="1" applyAlignment="1">
      <alignment horizontal="center" vertical="center" wrapText="1"/>
    </xf>
    <xf numFmtId="0" fontId="9" fillId="9" borderId="31" xfId="0" applyFont="1" applyFill="1" applyBorder="1" applyAlignment="1">
      <alignment horizontal="center" vertical="center" wrapText="1"/>
    </xf>
    <xf numFmtId="0" fontId="9" fillId="10" borderId="52" xfId="0" applyFont="1" applyFill="1" applyBorder="1" applyAlignment="1">
      <alignment horizontal="center" vertical="center" wrapText="1"/>
    </xf>
    <xf numFmtId="0" fontId="9" fillId="10" borderId="31" xfId="0" applyFont="1" applyFill="1" applyBorder="1" applyAlignment="1">
      <alignment horizontal="center" vertical="center" wrapText="1"/>
    </xf>
    <xf numFmtId="0" fontId="9" fillId="11" borderId="52" xfId="0" applyFont="1" applyFill="1" applyBorder="1" applyAlignment="1">
      <alignment horizontal="center" vertical="center" wrapText="1"/>
    </xf>
    <xf numFmtId="0" fontId="9" fillId="11" borderId="31" xfId="0" applyFont="1" applyFill="1" applyBorder="1" applyAlignment="1">
      <alignment horizontal="center" vertical="center" wrapText="1"/>
    </xf>
    <xf numFmtId="0" fontId="9" fillId="12" borderId="52" xfId="0" applyFont="1" applyFill="1" applyBorder="1" applyAlignment="1">
      <alignment horizontal="center" vertical="center" wrapText="1"/>
    </xf>
    <xf numFmtId="0" fontId="9" fillId="12" borderId="31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 applyProtection="1">
      <alignment horizontal="center" vertical="center" wrapText="1"/>
    </xf>
    <xf numFmtId="0" fontId="15" fillId="0" borderId="16" xfId="0" applyFont="1" applyBorder="1" applyAlignment="1" applyProtection="1">
      <alignment horizontal="left" wrapText="1"/>
    </xf>
    <xf numFmtId="0" fontId="15" fillId="0" borderId="19" xfId="0" applyFont="1" applyBorder="1" applyAlignment="1" applyProtection="1">
      <alignment horizontal="left" wrapText="1"/>
    </xf>
    <xf numFmtId="0" fontId="15" fillId="0" borderId="22" xfId="0" applyFont="1" applyBorder="1" applyAlignment="1" applyProtection="1">
      <alignment horizontal="left" wrapText="1"/>
    </xf>
    <xf numFmtId="0" fontId="6" fillId="0" borderId="2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 wrapText="1"/>
    </xf>
    <xf numFmtId="0" fontId="0" fillId="0" borderId="25" xfId="0" applyBorder="1" applyAlignment="1">
      <alignment horizontal="center"/>
    </xf>
    <xf numFmtId="0" fontId="8" fillId="6" borderId="13" xfId="0" applyFont="1" applyFill="1" applyBorder="1" applyAlignment="1">
      <alignment horizontal="left" vertical="center" wrapText="1"/>
    </xf>
    <xf numFmtId="0" fontId="8" fillId="0" borderId="13" xfId="0" applyFont="1" applyBorder="1" applyAlignment="1">
      <alignment vertical="center" wrapText="1"/>
    </xf>
    <xf numFmtId="0" fontId="8" fillId="6" borderId="38" xfId="0" applyFont="1" applyFill="1" applyBorder="1" applyAlignment="1">
      <alignment vertical="center" wrapText="1"/>
    </xf>
    <xf numFmtId="0" fontId="8" fillId="6" borderId="43" xfId="0" applyFont="1" applyFill="1" applyBorder="1" applyAlignment="1">
      <alignment vertical="center" wrapText="1"/>
    </xf>
    <xf numFmtId="0" fontId="8" fillId="0" borderId="25" xfId="0" applyFont="1" applyBorder="1" applyAlignment="1">
      <alignment horizontal="left" vertical="center" wrapText="1"/>
    </xf>
    <xf numFmtId="0" fontId="9" fillId="6" borderId="44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9" fillId="6" borderId="43" xfId="0" applyFont="1" applyFill="1" applyBorder="1" applyAlignment="1">
      <alignment vertical="center" wrapText="1"/>
    </xf>
    <xf numFmtId="0" fontId="9" fillId="0" borderId="25" xfId="0" applyFont="1" applyBorder="1" applyAlignment="1">
      <alignment horizontal="left" vertical="center" wrapText="1"/>
    </xf>
    <xf numFmtId="0" fontId="9" fillId="6" borderId="44" xfId="0" applyFont="1" applyFill="1" applyBorder="1" applyAlignment="1">
      <alignment vertical="center" wrapText="1"/>
    </xf>
    <xf numFmtId="0" fontId="9" fillId="6" borderId="19" xfId="0" applyFont="1" applyFill="1" applyBorder="1" applyAlignment="1">
      <alignment vertical="center" wrapText="1"/>
    </xf>
    <xf numFmtId="0" fontId="9" fillId="6" borderId="22" xfId="0" applyFont="1" applyFill="1" applyBorder="1" applyAlignment="1">
      <alignment vertical="center" wrapText="1"/>
    </xf>
    <xf numFmtId="0" fontId="8" fillId="6" borderId="14" xfId="0" applyFont="1" applyFill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left" vertical="center" wrapText="1"/>
    </xf>
    <xf numFmtId="0" fontId="9" fillId="0" borderId="44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9" fillId="6" borderId="25" xfId="0" applyFont="1" applyFill="1" applyBorder="1" applyAlignment="1">
      <alignment horizontal="left" vertical="center" wrapText="1"/>
    </xf>
    <xf numFmtId="0" fontId="9" fillId="6" borderId="2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7" fillId="0" borderId="25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9" fillId="7" borderId="43" xfId="0" applyFont="1" applyFill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8" fillId="6" borderId="13" xfId="0" applyFont="1" applyFill="1" applyBorder="1" applyAlignment="1">
      <alignment vertical="center" wrapText="1"/>
    </xf>
    <xf numFmtId="0" fontId="9" fillId="0" borderId="44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8" borderId="44" xfId="0" applyFont="1" applyFill="1" applyBorder="1" applyAlignment="1">
      <alignment horizontal="left" vertical="center" wrapText="1"/>
    </xf>
    <xf numFmtId="0" fontId="9" fillId="8" borderId="19" xfId="0" applyFont="1" applyFill="1" applyBorder="1" applyAlignment="1">
      <alignment horizontal="left" vertical="center" wrapText="1"/>
    </xf>
    <xf numFmtId="0" fontId="9" fillId="8" borderId="22" xfId="0" applyFont="1" applyFill="1" applyBorder="1" applyAlignment="1">
      <alignment horizontal="left" vertical="center" wrapText="1"/>
    </xf>
    <xf numFmtId="0" fontId="8" fillId="6" borderId="4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9" fillId="6" borderId="19" xfId="0" applyFont="1" applyFill="1" applyBorder="1" applyAlignment="1">
      <alignment horizontal="left" vertical="center" wrapText="1"/>
    </xf>
  </cellXfs>
  <cellStyles count="1">
    <cellStyle name="Normal" xfId="0" builtinId="0"/>
  </cellStyles>
  <dxfs count="4">
    <dxf>
      <fill>
        <patternFill>
          <bgColor rgb="FFFBE5D6"/>
        </patternFill>
      </fill>
    </dxf>
    <dxf>
      <fill>
        <patternFill>
          <bgColor rgb="FFF8CBAD"/>
        </patternFill>
      </fill>
    </dxf>
    <dxf>
      <fill>
        <patternFill>
          <bgColor rgb="FFF4B183"/>
        </patternFill>
      </fill>
    </dxf>
    <dxf>
      <fill>
        <patternFill>
          <bgColor rgb="FFC55A11"/>
        </patternFill>
      </fill>
    </dxf>
  </dxfs>
  <tableStyles count="0" defaultTableStyle="TableStyleMedium2" defaultPivotStyle="PivotStyleLight16"/>
  <colors>
    <indexedColors>
      <rgbColor rgb="FF000000"/>
      <rgbColor rgb="FFE6E7E8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FBBB88"/>
      <rgbColor rgb="FF808080"/>
      <rgbColor rgb="FF9999FF"/>
      <rgbColor rgb="FF993366"/>
      <rgbColor rgb="FFFFEFE1"/>
      <rgbColor rgb="FFFED5B3"/>
      <rgbColor rgb="FF660066"/>
      <rgbColor rgb="FFF9A361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FEDBBE"/>
      <rgbColor rgb="FFFBE5D6"/>
      <rgbColor rgb="FF99CCFF"/>
      <rgbColor rgb="FFF4B183"/>
      <rgbColor rgb="FFCC99FF"/>
      <rgbColor rgb="FFF8CBAD"/>
      <rgbColor rgb="FF3366FF"/>
      <rgbColor rgb="FF33CCCC"/>
      <rgbColor rgb="FF99CC00"/>
      <rgbColor rgb="FFFFCC00"/>
      <rgbColor rgb="FFF58024"/>
      <rgbColor rgb="FFED7D31"/>
      <rgbColor rgb="FF666699"/>
      <rgbColor rgb="FF969696"/>
      <rgbColor rgb="FF003366"/>
      <rgbColor rgb="FF339966"/>
      <rgbColor rgb="FF003300"/>
      <rgbColor rgb="FF333300"/>
      <rgbColor rgb="FFC55A11"/>
      <rgbColor rgb="FF993366"/>
      <rgbColor rgb="FF333399"/>
      <rgbColor rgb="FF231F2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1041480</xdr:colOff>
      <xdr:row>1</xdr:row>
      <xdr:rowOff>478080</xdr:rowOff>
    </xdr:from>
    <xdr:to>
      <xdr:col>4</xdr:col>
      <xdr:colOff>1041480</xdr:colOff>
      <xdr:row>6</xdr:row>
      <xdr:rowOff>77400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874240" y="668520"/>
          <a:ext cx="0" cy="1523160"/>
        </a:xfrm>
        <a:prstGeom prst="line">
          <a:avLst/>
        </a:prstGeom>
        <a:ln w="8280">
          <a:solidFill>
            <a:srgbClr val="FFFFFF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7</xdr:col>
      <xdr:colOff>356040</xdr:colOff>
      <xdr:row>2</xdr:row>
      <xdr:rowOff>64800</xdr:rowOff>
    </xdr:from>
    <xdr:to>
      <xdr:col>7</xdr:col>
      <xdr:colOff>728640</xdr:colOff>
      <xdr:row>2</xdr:row>
      <xdr:rowOff>183240</xdr:rowOff>
    </xdr:to>
    <xdr:pic>
      <xdr:nvPicPr>
        <xdr:cNvPr id="3" name="Picture 11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5076440" y="1121760"/>
          <a:ext cx="372600" cy="118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8</xdr:col>
      <xdr:colOff>18360</xdr:colOff>
      <xdr:row>2</xdr:row>
      <xdr:rowOff>68040</xdr:rowOff>
    </xdr:from>
    <xdr:to>
      <xdr:col>8</xdr:col>
      <xdr:colOff>346680</xdr:colOff>
      <xdr:row>2</xdr:row>
      <xdr:rowOff>183240</xdr:rowOff>
    </xdr:to>
    <xdr:pic>
      <xdr:nvPicPr>
        <xdr:cNvPr id="4" name="Picture 1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5491880" y="1125000"/>
          <a:ext cx="328320" cy="1152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8</xdr:col>
      <xdr:colOff>402120</xdr:colOff>
      <xdr:row>2</xdr:row>
      <xdr:rowOff>68040</xdr:rowOff>
    </xdr:from>
    <xdr:to>
      <xdr:col>9</xdr:col>
      <xdr:colOff>62640</xdr:colOff>
      <xdr:row>2</xdr:row>
      <xdr:rowOff>183240</xdr:rowOff>
    </xdr:to>
    <xdr:pic>
      <xdr:nvPicPr>
        <xdr:cNvPr id="5" name="Picture 10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15875640" y="1125000"/>
          <a:ext cx="413640" cy="1152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355680</xdr:colOff>
      <xdr:row>1</xdr:row>
      <xdr:rowOff>535320</xdr:rowOff>
    </xdr:from>
    <xdr:to>
      <xdr:col>8</xdr:col>
      <xdr:colOff>10800</xdr:colOff>
      <xdr:row>1</xdr:row>
      <xdr:rowOff>708840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5076080" y="725760"/>
          <a:ext cx="408240" cy="173520"/>
        </a:xfrm>
        <a:custGeom>
          <a:avLst/>
          <a:gdLst/>
          <a:ahLst/>
          <a:cxnLst/>
          <a:rect l="l" t="t" r="r" b="b"/>
          <a:pathLst>
            <a:path w="695" h="274">
              <a:moveTo>
                <a:pt x="220" y="189"/>
              </a:moveTo>
              <a:lnTo>
                <a:pt x="210" y="153"/>
              </a:lnTo>
              <a:lnTo>
                <a:pt x="188" y="131"/>
              </a:lnTo>
              <a:lnTo>
                <a:pt x="162" y="119"/>
              </a:lnTo>
              <a:lnTo>
                <a:pt x="142" y="113"/>
              </a:lnTo>
              <a:lnTo>
                <a:pt x="103" y="103"/>
              </a:lnTo>
              <a:lnTo>
                <a:pt x="79" y="95"/>
              </a:lnTo>
              <a:lnTo>
                <a:pt x="67" y="86"/>
              </a:lnTo>
              <a:lnTo>
                <a:pt x="65" y="74"/>
              </a:lnTo>
              <a:lnTo>
                <a:pt x="68" y="60"/>
              </a:lnTo>
              <a:lnTo>
                <a:pt x="77" y="51"/>
              </a:lnTo>
              <a:lnTo>
                <a:pt x="90" y="46"/>
              </a:lnTo>
              <a:lnTo>
                <a:pt x="104" y="44"/>
              </a:lnTo>
              <a:lnTo>
                <a:pt x="123" y="46"/>
              </a:lnTo>
              <a:lnTo>
                <a:pt x="139" y="52"/>
              </a:lnTo>
              <a:lnTo>
                <a:pt x="150" y="64"/>
              </a:lnTo>
              <a:lnTo>
                <a:pt x="155" y="84"/>
              </a:lnTo>
              <a:lnTo>
                <a:pt x="211" y="84"/>
              </a:lnTo>
              <a:lnTo>
                <a:pt x="202" y="45"/>
              </a:lnTo>
              <a:lnTo>
                <a:pt x="201" y="44"/>
              </a:lnTo>
              <a:lnTo>
                <a:pt x="179" y="19"/>
              </a:lnTo>
              <a:lnTo>
                <a:pt x="146" y="4"/>
              </a:lnTo>
              <a:lnTo>
                <a:pt x="106" y="0"/>
              </a:lnTo>
              <a:lnTo>
                <a:pt x="71" y="4"/>
              </a:lnTo>
              <a:lnTo>
                <a:pt x="40" y="19"/>
              </a:lnTo>
              <a:lnTo>
                <a:pt x="18" y="44"/>
              </a:lnTo>
              <a:lnTo>
                <a:pt x="9" y="78"/>
              </a:lnTo>
              <a:lnTo>
                <a:pt x="16" y="109"/>
              </a:lnTo>
              <a:lnTo>
                <a:pt x="33" y="130"/>
              </a:lnTo>
              <a:lnTo>
                <a:pt x="58" y="144"/>
              </a:lnTo>
              <a:lnTo>
                <a:pt x="87" y="153"/>
              </a:lnTo>
              <a:lnTo>
                <a:pt x="115" y="160"/>
              </a:lnTo>
              <a:lnTo>
                <a:pt x="140" y="167"/>
              </a:lnTo>
              <a:lnTo>
                <a:pt x="157" y="178"/>
              </a:lnTo>
              <a:lnTo>
                <a:pt x="164" y="196"/>
              </a:lnTo>
              <a:lnTo>
                <a:pt x="159" y="212"/>
              </a:lnTo>
              <a:lnTo>
                <a:pt x="146" y="222"/>
              </a:lnTo>
              <a:lnTo>
                <a:pt x="130" y="227"/>
              </a:lnTo>
              <a:lnTo>
                <a:pt x="113" y="228"/>
              </a:lnTo>
              <a:lnTo>
                <a:pt x="91" y="225"/>
              </a:lnTo>
              <a:lnTo>
                <a:pt x="73" y="217"/>
              </a:lnTo>
              <a:lnTo>
                <a:pt x="60" y="202"/>
              </a:lnTo>
              <a:lnTo>
                <a:pt x="56" y="180"/>
              </a:lnTo>
              <a:lnTo>
                <a:pt x="0" y="180"/>
              </a:lnTo>
              <a:lnTo>
                <a:pt x="9" y="222"/>
              </a:lnTo>
              <a:lnTo>
                <a:pt x="34" y="250"/>
              </a:lnTo>
              <a:lnTo>
                <a:pt x="69" y="267"/>
              </a:lnTo>
              <a:lnTo>
                <a:pt x="111" y="273"/>
              </a:lnTo>
              <a:lnTo>
                <a:pt x="158" y="266"/>
              </a:lnTo>
              <a:lnTo>
                <a:pt x="192" y="249"/>
              </a:lnTo>
              <a:lnTo>
                <a:pt x="208" y="228"/>
              </a:lnTo>
              <a:lnTo>
                <a:pt x="213" y="222"/>
              </a:lnTo>
              <a:lnTo>
                <a:pt x="220" y="189"/>
              </a:lnTo>
              <a:moveTo>
                <a:pt x="481" y="266"/>
              </a:moveTo>
              <a:lnTo>
                <a:pt x="459" y="208"/>
              </a:lnTo>
              <a:lnTo>
                <a:pt x="443" y="166"/>
              </a:lnTo>
              <a:lnTo>
                <a:pt x="408" y="70"/>
              </a:lnTo>
              <a:lnTo>
                <a:pt x="387" y="15"/>
              </a:lnTo>
              <a:lnTo>
                <a:pt x="387" y="166"/>
              </a:lnTo>
              <a:lnTo>
                <a:pt x="319" y="166"/>
              </a:lnTo>
              <a:lnTo>
                <a:pt x="353" y="70"/>
              </a:lnTo>
              <a:lnTo>
                <a:pt x="354" y="70"/>
              </a:lnTo>
              <a:lnTo>
                <a:pt x="387" y="166"/>
              </a:lnTo>
              <a:lnTo>
                <a:pt x="387" y="15"/>
              </a:lnTo>
              <a:lnTo>
                <a:pt x="384" y="6"/>
              </a:lnTo>
              <a:lnTo>
                <a:pt x="325" y="6"/>
              </a:lnTo>
              <a:lnTo>
                <a:pt x="226" y="266"/>
              </a:lnTo>
              <a:lnTo>
                <a:pt x="284" y="266"/>
              </a:lnTo>
              <a:lnTo>
                <a:pt x="304" y="208"/>
              </a:lnTo>
              <a:lnTo>
                <a:pt x="402" y="208"/>
              </a:lnTo>
              <a:lnTo>
                <a:pt x="422" y="266"/>
              </a:lnTo>
              <a:lnTo>
                <a:pt x="481" y="266"/>
              </a:lnTo>
              <a:moveTo>
                <a:pt x="695" y="6"/>
              </a:moveTo>
              <a:lnTo>
                <a:pt x="636" y="6"/>
              </a:lnTo>
              <a:lnTo>
                <a:pt x="577" y="189"/>
              </a:lnTo>
              <a:lnTo>
                <a:pt x="576" y="189"/>
              </a:lnTo>
              <a:lnTo>
                <a:pt x="518" y="6"/>
              </a:lnTo>
              <a:lnTo>
                <a:pt x="459" y="6"/>
              </a:lnTo>
              <a:lnTo>
                <a:pt x="544" y="266"/>
              </a:lnTo>
              <a:lnTo>
                <a:pt x="608" y="266"/>
              </a:lnTo>
              <a:lnTo>
                <a:pt x="634" y="189"/>
              </a:lnTo>
              <a:lnTo>
                <a:pt x="695" y="6"/>
              </a:lnTo>
            </a:path>
          </a:pathLst>
        </a:custGeom>
        <a:solidFill>
          <a:srgbClr val="FFFFFF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8</xdr:col>
      <xdr:colOff>24120</xdr:colOff>
      <xdr:row>1</xdr:row>
      <xdr:rowOff>689400</xdr:rowOff>
    </xdr:from>
    <xdr:to>
      <xdr:col>8</xdr:col>
      <xdr:colOff>143280</xdr:colOff>
      <xdr:row>1</xdr:row>
      <xdr:rowOff>689400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5497640" y="879840"/>
          <a:ext cx="119160" cy="0"/>
        </a:xfrm>
        <a:prstGeom prst="line">
          <a:avLst/>
        </a:prstGeom>
        <a:ln w="30600">
          <a:solidFill>
            <a:srgbClr val="FFFFFF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8</xdr:col>
      <xdr:colOff>24480</xdr:colOff>
      <xdr:row>1</xdr:row>
      <xdr:rowOff>633240</xdr:rowOff>
    </xdr:from>
    <xdr:to>
      <xdr:col>8</xdr:col>
      <xdr:colOff>59040</xdr:colOff>
      <xdr:row>1</xdr:row>
      <xdr:rowOff>673560</xdr:rowOff>
    </xdr:to>
    <xdr:sp macro="" textlink="">
      <xdr:nvSpPr>
        <xdr:cNvPr id="8" name="CustomShap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5498000" y="823680"/>
          <a:ext cx="34560" cy="4032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8</xdr:col>
      <xdr:colOff>24120</xdr:colOff>
      <xdr:row>1</xdr:row>
      <xdr:rowOff>619560</xdr:rowOff>
    </xdr:from>
    <xdr:to>
      <xdr:col>8</xdr:col>
      <xdr:colOff>134640</xdr:colOff>
      <xdr:row>1</xdr:row>
      <xdr:rowOff>619560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5497640" y="810000"/>
          <a:ext cx="110520" cy="0"/>
        </a:xfrm>
        <a:prstGeom prst="line">
          <a:avLst/>
        </a:prstGeom>
        <a:ln w="28080">
          <a:solidFill>
            <a:srgbClr val="FFFFFF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8</xdr:col>
      <xdr:colOff>24480</xdr:colOff>
      <xdr:row>1</xdr:row>
      <xdr:rowOff>569520</xdr:rowOff>
    </xdr:from>
    <xdr:to>
      <xdr:col>8</xdr:col>
      <xdr:colOff>59040</xdr:colOff>
      <xdr:row>1</xdr:row>
      <xdr:rowOff>604800</xdr:rowOff>
    </xdr:to>
    <xdr:sp macro="" textlink="">
      <xdr:nvSpPr>
        <xdr:cNvPr id="10" name="CustomShap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5498000" y="759960"/>
          <a:ext cx="34560" cy="3528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8</xdr:col>
      <xdr:colOff>24480</xdr:colOff>
      <xdr:row>1</xdr:row>
      <xdr:rowOff>554400</xdr:rowOff>
    </xdr:from>
    <xdr:to>
      <xdr:col>8</xdr:col>
      <xdr:colOff>338400</xdr:colOff>
      <xdr:row>1</xdr:row>
      <xdr:rowOff>688680</xdr:rowOff>
    </xdr:to>
    <xdr:sp macro="" textlink="">
      <xdr:nvSpPr>
        <xdr:cNvPr id="11" name="CustomShap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5498000" y="744840"/>
          <a:ext cx="313920" cy="134280"/>
        </a:xfrm>
        <a:custGeom>
          <a:avLst/>
          <a:gdLst/>
          <a:ahLst/>
          <a:cxnLst/>
          <a:rect l="l" t="t" r="r" b="b"/>
          <a:pathLst>
            <a:path w="523" h="212">
              <a:moveTo>
                <a:pt x="0" y="0"/>
              </a:moveTo>
              <a:lnTo>
                <a:pt x="195" y="0"/>
              </a:lnTo>
              <a:moveTo>
                <a:pt x="338" y="212"/>
              </a:moveTo>
              <a:lnTo>
                <a:pt x="523" y="212"/>
              </a:lnTo>
            </a:path>
          </a:pathLst>
        </a:custGeom>
        <a:noFill/>
        <a:ln w="30600">
          <a:solidFill>
            <a:srgbClr val="FFFFFF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8</xdr:col>
      <xdr:colOff>244800</xdr:colOff>
      <xdr:row>1</xdr:row>
      <xdr:rowOff>539640</xdr:rowOff>
    </xdr:from>
    <xdr:to>
      <xdr:col>8</xdr:col>
      <xdr:colOff>244800</xdr:colOff>
      <xdr:row>1</xdr:row>
      <xdr:rowOff>674280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5718320" y="730080"/>
          <a:ext cx="0" cy="134640"/>
        </a:xfrm>
        <a:prstGeom prst="line">
          <a:avLst/>
        </a:prstGeom>
        <a:ln w="36360">
          <a:solidFill>
            <a:srgbClr val="FFFFFF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8</xdr:col>
      <xdr:colOff>357120</xdr:colOff>
      <xdr:row>1</xdr:row>
      <xdr:rowOff>535320</xdr:rowOff>
    </xdr:from>
    <xdr:to>
      <xdr:col>9</xdr:col>
      <xdr:colOff>62280</xdr:colOff>
      <xdr:row>1</xdr:row>
      <xdr:rowOff>708840</xdr:rowOff>
    </xdr:to>
    <xdr:pic>
      <xdr:nvPicPr>
        <xdr:cNvPr id="13" name="Picture 10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5830640" y="725760"/>
          <a:ext cx="458280" cy="1735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5095800</xdr:colOff>
      <xdr:row>1</xdr:row>
      <xdr:rowOff>181080</xdr:rowOff>
    </xdr:from>
    <xdr:to>
      <xdr:col>2</xdr:col>
      <xdr:colOff>200520</xdr:colOff>
      <xdr:row>1</xdr:row>
      <xdr:rowOff>629640</xdr:rowOff>
    </xdr:to>
    <xdr:pic>
      <xdr:nvPicPr>
        <xdr:cNvPr id="14" name="Picture 1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7605720" y="371520"/>
          <a:ext cx="618480" cy="44856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2</xdr:col>
      <xdr:colOff>267480</xdr:colOff>
      <xdr:row>1</xdr:row>
      <xdr:rowOff>235080</xdr:rowOff>
    </xdr:from>
    <xdr:to>
      <xdr:col>2</xdr:col>
      <xdr:colOff>1756440</xdr:colOff>
      <xdr:row>1</xdr:row>
      <xdr:rowOff>558720</xdr:rowOff>
    </xdr:to>
    <xdr:pic>
      <xdr:nvPicPr>
        <xdr:cNvPr id="15" name="Picture 11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8291160" y="425520"/>
          <a:ext cx="1488960" cy="323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208800</xdr:colOff>
      <xdr:row>1</xdr:row>
      <xdr:rowOff>142920</xdr:rowOff>
    </xdr:from>
    <xdr:to>
      <xdr:col>0</xdr:col>
      <xdr:colOff>2080440</xdr:colOff>
      <xdr:row>1</xdr:row>
      <xdr:rowOff>682200</xdr:rowOff>
    </xdr:to>
    <xdr:pic>
      <xdr:nvPicPr>
        <xdr:cNvPr id="16" name="Imagen 2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208800" y="333360"/>
          <a:ext cx="1871640" cy="5392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who.int/gpsc/5may/tools)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who.int/gpsc/5may/tools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113"/>
  <sheetViews>
    <sheetView showGridLines="0" tabSelected="1" topLeftCell="A10" zoomScaleNormal="100" workbookViewId="0">
      <selection activeCell="C15" sqref="C15"/>
    </sheetView>
  </sheetViews>
  <sheetFormatPr baseColWidth="10" defaultColWidth="10.7109375" defaultRowHeight="15" x14ac:dyDescent="0.25"/>
  <cols>
    <col min="1" max="1" width="35.5703125" customWidth="1"/>
    <col min="2" max="2" width="78.140625" customWidth="1"/>
    <col min="3" max="3" width="29.140625" customWidth="1"/>
    <col min="5" max="5" width="19.42578125" customWidth="1"/>
    <col min="6" max="6" width="25" customWidth="1"/>
  </cols>
  <sheetData>
    <row r="2" spans="1:3" ht="68.25" customHeight="1" x14ac:dyDescent="0.25">
      <c r="A2" s="15"/>
      <c r="B2" s="16" t="s">
        <v>0</v>
      </c>
      <c r="C2" s="15"/>
    </row>
    <row r="4" spans="1:3" ht="19.5" customHeight="1" x14ac:dyDescent="0.25">
      <c r="A4" s="14" t="s">
        <v>1</v>
      </c>
      <c r="B4" s="14"/>
      <c r="C4" s="14"/>
    </row>
    <row r="5" spans="1:3" ht="28.5" customHeight="1" x14ac:dyDescent="0.25">
      <c r="A5" s="13" t="s">
        <v>2</v>
      </c>
      <c r="B5" s="13"/>
      <c r="C5" s="13"/>
    </row>
    <row r="6" spans="1:3" ht="19.5" customHeight="1" x14ac:dyDescent="0.25">
      <c r="A6" s="12" t="s">
        <v>3</v>
      </c>
      <c r="B6" s="12"/>
      <c r="C6" s="12"/>
    </row>
    <row r="7" spans="1:3" ht="79.5" customHeight="1" x14ac:dyDescent="0.25">
      <c r="A7" s="11" t="s">
        <v>4</v>
      </c>
      <c r="B7" s="11"/>
      <c r="C7" s="11"/>
    </row>
    <row r="8" spans="1:3" s="18" customFormat="1" ht="20.25" customHeight="1" x14ac:dyDescent="0.25">
      <c r="A8" s="17"/>
      <c r="B8" s="17"/>
      <c r="C8" s="17"/>
    </row>
    <row r="9" spans="1:3" s="18" customFormat="1" ht="32.25" customHeight="1" x14ac:dyDescent="0.25">
      <c r="A9" s="19" t="s">
        <v>5</v>
      </c>
      <c r="B9" s="20"/>
      <c r="C9" s="21" t="s">
        <v>6</v>
      </c>
    </row>
    <row r="10" spans="1:3" s="18" customFormat="1" ht="32.25" customHeight="1" x14ac:dyDescent="0.25">
      <c r="A10" s="22" t="s">
        <v>7</v>
      </c>
      <c r="B10" s="23"/>
      <c r="C10" s="24" t="s">
        <v>8</v>
      </c>
    </row>
    <row r="11" spans="1:3" s="18" customFormat="1" ht="9.75" customHeight="1" x14ac:dyDescent="0.25">
      <c r="A11" s="25"/>
      <c r="B11" s="26"/>
      <c r="C11" s="27"/>
    </row>
    <row r="12" spans="1:3" s="18" customFormat="1" ht="20.25" customHeight="1" x14ac:dyDescent="0.25">
      <c r="A12" s="17"/>
      <c r="B12" s="17"/>
      <c r="C12" s="17"/>
    </row>
    <row r="13" spans="1:3" ht="21" customHeight="1" x14ac:dyDescent="0.25">
      <c r="A13" s="10" t="s">
        <v>9</v>
      </c>
      <c r="B13" s="10"/>
      <c r="C13" s="10"/>
    </row>
    <row r="14" spans="1:3" x14ac:dyDescent="0.25">
      <c r="A14" s="28" t="s">
        <v>10</v>
      </c>
      <c r="B14" s="29" t="s">
        <v>11</v>
      </c>
      <c r="C14" s="30" t="s">
        <v>12</v>
      </c>
    </row>
    <row r="15" spans="1:3" ht="55.5" customHeight="1" x14ac:dyDescent="0.25">
      <c r="A15" s="31" t="s">
        <v>13</v>
      </c>
      <c r="B15" s="32"/>
      <c r="C15" s="33" t="e">
        <f>VLOOKUP(B15,Listas!B3:C8,2,0)</f>
        <v>#N/A</v>
      </c>
    </row>
    <row r="16" spans="1:3" ht="27" customHeight="1" x14ac:dyDescent="0.25">
      <c r="A16" s="34" t="s">
        <v>14</v>
      </c>
      <c r="B16" s="35"/>
      <c r="C16" s="36" t="e">
        <f>VLOOKUP(B16,Listas!B9:C11,2,0)</f>
        <v>#N/A</v>
      </c>
    </row>
    <row r="17" spans="1:3" ht="27" customHeight="1" x14ac:dyDescent="0.25">
      <c r="A17" s="37" t="s">
        <v>15</v>
      </c>
      <c r="B17" s="38"/>
      <c r="C17" s="39" t="e">
        <f>VLOOKUP(B17,Listas!B12:C13,2,0)</f>
        <v>#N/A</v>
      </c>
    </row>
    <row r="18" spans="1:3" ht="27" customHeight="1" x14ac:dyDescent="0.25">
      <c r="A18" s="34" t="s">
        <v>16</v>
      </c>
      <c r="B18" s="35"/>
      <c r="C18" s="36" t="e">
        <f>VLOOKUP(B18,Listas!B14:C15,2,0)</f>
        <v>#N/A</v>
      </c>
    </row>
    <row r="19" spans="1:3" ht="27" customHeight="1" x14ac:dyDescent="0.25">
      <c r="A19" s="37" t="s">
        <v>17</v>
      </c>
      <c r="B19" s="38"/>
      <c r="C19" s="39" t="e">
        <f>VLOOKUP(B19,Listas!B16:C17,2,0)</f>
        <v>#N/A</v>
      </c>
    </row>
    <row r="20" spans="1:3" ht="50.25" customHeight="1" x14ac:dyDescent="0.25">
      <c r="A20" s="40" t="s">
        <v>18</v>
      </c>
      <c r="B20" s="41"/>
      <c r="C20" s="42" t="e">
        <f>VLOOKUP(B20,Listas!B18:C19,2,0)</f>
        <v>#N/A</v>
      </c>
    </row>
    <row r="21" spans="1:3" s="43" customFormat="1" x14ac:dyDescent="0.25">
      <c r="C21" s="44" t="e">
        <f>SUM(C15:C20)</f>
        <v>#N/A</v>
      </c>
    </row>
    <row r="22" spans="1:3" ht="28.5" customHeight="1" x14ac:dyDescent="0.25">
      <c r="A22" s="9" t="s">
        <v>19</v>
      </c>
      <c r="B22" s="9"/>
      <c r="C22" s="9"/>
    </row>
    <row r="23" spans="1:3" ht="28.5" customHeight="1" x14ac:dyDescent="0.25">
      <c r="A23" s="45" t="s">
        <v>20</v>
      </c>
      <c r="B23" s="46"/>
      <c r="C23" s="47" t="e">
        <f>VLOOKUP(B23,Listas!B21:C22,2,0)</f>
        <v>#N/A</v>
      </c>
    </row>
    <row r="24" spans="1:3" ht="18" customHeight="1" x14ac:dyDescent="0.25">
      <c r="A24" s="48"/>
      <c r="B24" s="49" t="s">
        <v>21</v>
      </c>
      <c r="C24" s="50" t="e">
        <f>+C21+C23</f>
        <v>#N/A</v>
      </c>
    </row>
    <row r="27" spans="1:3" ht="20.25" customHeight="1" x14ac:dyDescent="0.25">
      <c r="A27" s="10" t="s">
        <v>22</v>
      </c>
      <c r="B27" s="10"/>
      <c r="C27" s="10"/>
    </row>
    <row r="28" spans="1:3" x14ac:dyDescent="0.25">
      <c r="A28" s="51" t="s">
        <v>10</v>
      </c>
      <c r="B28" s="52" t="s">
        <v>11</v>
      </c>
      <c r="C28" s="53" t="s">
        <v>12</v>
      </c>
    </row>
    <row r="29" spans="1:3" ht="16.5" customHeight="1" x14ac:dyDescent="0.25">
      <c r="A29" s="8" t="s">
        <v>23</v>
      </c>
      <c r="B29" s="8"/>
      <c r="C29" s="8"/>
    </row>
    <row r="30" spans="1:3" ht="34.5" customHeight="1" x14ac:dyDescent="0.25">
      <c r="A30" s="54" t="s">
        <v>24</v>
      </c>
      <c r="B30" s="38"/>
      <c r="C30" s="39" t="e">
        <f>VLOOKUP(B30,Listas!B29:C32,2,0)</f>
        <v>#N/A</v>
      </c>
    </row>
    <row r="31" spans="1:3" ht="26.25" customHeight="1" x14ac:dyDescent="0.25">
      <c r="A31" s="54" t="s">
        <v>25</v>
      </c>
      <c r="B31" s="38"/>
      <c r="C31" s="39" t="e">
        <f>VLOOKUP(B31,Listas!B33:C34,2,0)</f>
        <v>#N/A</v>
      </c>
    </row>
    <row r="32" spans="1:3" ht="30" customHeight="1" x14ac:dyDescent="0.25">
      <c r="A32" s="7" t="s">
        <v>26</v>
      </c>
      <c r="B32" s="7"/>
      <c r="C32" s="7"/>
    </row>
    <row r="33" spans="1:3" ht="25.5" customHeight="1" x14ac:dyDescent="0.25">
      <c r="A33" s="55" t="s">
        <v>27</v>
      </c>
      <c r="B33" s="35"/>
      <c r="C33" s="36" t="e">
        <f>VLOOKUP(B33,Listas!B36:C37,2,0)</f>
        <v>#N/A</v>
      </c>
    </row>
    <row r="34" spans="1:3" ht="25.5" customHeight="1" x14ac:dyDescent="0.25">
      <c r="A34" s="55" t="s">
        <v>28</v>
      </c>
      <c r="B34" s="35"/>
      <c r="C34" s="36" t="e">
        <f>VLOOKUP(B34,Listas!B38:C39,2,0)</f>
        <v>#N/A</v>
      </c>
    </row>
    <row r="35" spans="1:3" ht="25.5" customHeight="1" x14ac:dyDescent="0.25">
      <c r="A35" s="55" t="s">
        <v>29</v>
      </c>
      <c r="B35" s="35"/>
      <c r="C35" s="36" t="e">
        <f>VLOOKUP(B35,Listas!B40:C41,2,0)</f>
        <v>#N/A</v>
      </c>
    </row>
    <row r="36" spans="1:3" ht="25.5" customHeight="1" x14ac:dyDescent="0.25">
      <c r="A36" s="55" t="s">
        <v>30</v>
      </c>
      <c r="B36" s="35"/>
      <c r="C36" s="36" t="e">
        <f>VLOOKUP(B36,Listas!B42:C43,2,0)</f>
        <v>#N/A</v>
      </c>
    </row>
    <row r="37" spans="1:3" ht="51.75" customHeight="1" x14ac:dyDescent="0.25">
      <c r="A37" s="56" t="s">
        <v>31</v>
      </c>
      <c r="B37" s="38"/>
      <c r="C37" s="39" t="e">
        <f>VLOOKUP(B37,Listas!B44:C45,2,0)</f>
        <v>#N/A</v>
      </c>
    </row>
    <row r="38" spans="1:3" ht="38.25" x14ac:dyDescent="0.25">
      <c r="A38" s="57" t="s">
        <v>32</v>
      </c>
      <c r="B38" s="35"/>
      <c r="C38" s="36" t="e">
        <f>VLOOKUP(B38,Listas!B46:C47,2,0)</f>
        <v>#N/A</v>
      </c>
    </row>
    <row r="39" spans="1:3" ht="41.25" customHeight="1" x14ac:dyDescent="0.25">
      <c r="A39" s="58" t="s">
        <v>33</v>
      </c>
      <c r="B39" s="59"/>
      <c r="C39" s="60" t="e">
        <f>VLOOKUP(B39,Listas!B48:C49,2,0)</f>
        <v>#N/A</v>
      </c>
    </row>
    <row r="40" spans="1:3" ht="18" customHeight="1" x14ac:dyDescent="0.25">
      <c r="A40" s="61"/>
      <c r="B40" s="62" t="s">
        <v>34</v>
      </c>
      <c r="C40" s="63" t="e">
        <f>+C30+C31+C33+C34+C35+C36+C37+C38+C39</f>
        <v>#N/A</v>
      </c>
    </row>
    <row r="43" spans="1:3" ht="20.25" customHeight="1" x14ac:dyDescent="0.25">
      <c r="A43" s="10" t="s">
        <v>35</v>
      </c>
      <c r="B43" s="10"/>
      <c r="C43" s="10"/>
    </row>
    <row r="44" spans="1:3" ht="18" customHeight="1" x14ac:dyDescent="0.25">
      <c r="A44" s="64" t="s">
        <v>10</v>
      </c>
      <c r="B44" s="65" t="s">
        <v>11</v>
      </c>
      <c r="C44" s="53" t="s">
        <v>12</v>
      </c>
    </row>
    <row r="45" spans="1:3" ht="38.25" customHeight="1" x14ac:dyDescent="0.25">
      <c r="A45" s="66" t="s">
        <v>36</v>
      </c>
      <c r="B45" s="32"/>
      <c r="C45" s="33" t="e">
        <f>VLOOKUP(B45,Listas!B55:C56,2,0)</f>
        <v>#N/A</v>
      </c>
    </row>
    <row r="46" spans="1:3" ht="16.5" customHeight="1" x14ac:dyDescent="0.25">
      <c r="A46" s="6" t="s">
        <v>37</v>
      </c>
      <c r="B46" s="6"/>
      <c r="C46" s="6"/>
    </row>
    <row r="47" spans="1:3" x14ac:dyDescent="0.25">
      <c r="A47" s="55" t="s">
        <v>38</v>
      </c>
      <c r="B47" s="35"/>
      <c r="C47" s="36" t="e">
        <f>VLOOKUP(B47,Listas!B58:C59,2,0)</f>
        <v>#N/A</v>
      </c>
    </row>
    <row r="48" spans="1:3" ht="15.75" customHeight="1" x14ac:dyDescent="0.25">
      <c r="A48" s="55" t="s">
        <v>39</v>
      </c>
      <c r="B48" s="35"/>
      <c r="C48" s="36" t="e">
        <f>VLOOKUP(B48,Listas!B60:C61,2,0)</f>
        <v>#N/A</v>
      </c>
    </row>
    <row r="49" spans="1:3" ht="27" customHeight="1" x14ac:dyDescent="0.25">
      <c r="A49" s="5" t="s">
        <v>40</v>
      </c>
      <c r="B49" s="5"/>
      <c r="C49" s="5"/>
    </row>
    <row r="50" spans="1:3" ht="39.75" customHeight="1" x14ac:dyDescent="0.25">
      <c r="A50" s="54" t="s">
        <v>41</v>
      </c>
      <c r="B50" s="38"/>
      <c r="C50" s="39" t="e">
        <f>VLOOKUP(B50,Listas!B63:C64,2,0)</f>
        <v>#N/A</v>
      </c>
    </row>
    <row r="51" spans="1:3" ht="39.75" customHeight="1" x14ac:dyDescent="0.25">
      <c r="A51" s="54" t="s">
        <v>42</v>
      </c>
      <c r="B51" s="38"/>
      <c r="C51" s="39" t="e">
        <f>VLOOKUP(B51,Listas!B65:C66,2,0)</f>
        <v>#N/A</v>
      </c>
    </row>
    <row r="52" spans="1:3" ht="39.75" customHeight="1" x14ac:dyDescent="0.25">
      <c r="A52" s="54" t="s">
        <v>43</v>
      </c>
      <c r="B52" s="38"/>
      <c r="C52" s="39" t="e">
        <f>VLOOKUP(B52,Listas!B67:C68,2,0)</f>
        <v>#N/A</v>
      </c>
    </row>
    <row r="53" spans="1:3" ht="15.75" customHeight="1" x14ac:dyDescent="0.25">
      <c r="A53" s="6" t="s">
        <v>44</v>
      </c>
      <c r="B53" s="6"/>
      <c r="C53" s="6"/>
    </row>
    <row r="54" spans="1:3" ht="22.5" customHeight="1" x14ac:dyDescent="0.25">
      <c r="A54" s="4" t="s">
        <v>45</v>
      </c>
      <c r="B54" s="4"/>
      <c r="C54" s="4"/>
    </row>
    <row r="55" spans="1:3" ht="50.25" customHeight="1" x14ac:dyDescent="0.25">
      <c r="A55" s="55" t="s">
        <v>46</v>
      </c>
      <c r="B55" s="35"/>
      <c r="C55" s="36" t="e">
        <f>VLOOKUP(B55,Listas!B71:C74,2,0)</f>
        <v>#N/A</v>
      </c>
    </row>
    <row r="56" spans="1:3" ht="50.25" customHeight="1" x14ac:dyDescent="0.25">
      <c r="A56" s="55" t="s">
        <v>47</v>
      </c>
      <c r="B56" s="35"/>
      <c r="C56" s="36" t="e">
        <f>VLOOKUP(B56,Listas!B75:C81,2,0)</f>
        <v>#N/A</v>
      </c>
    </row>
    <row r="57" spans="1:3" ht="15.75" customHeight="1" x14ac:dyDescent="0.25">
      <c r="A57" s="5" t="s">
        <v>48</v>
      </c>
      <c r="B57" s="5"/>
      <c r="C57" s="5"/>
    </row>
    <row r="58" spans="1:3" ht="56.25" customHeight="1" x14ac:dyDescent="0.25">
      <c r="A58" s="67" t="s">
        <v>49</v>
      </c>
      <c r="B58" s="38"/>
      <c r="C58" s="39" t="e">
        <f>VLOOKUP(B58,Listas!B83:C84,2,0)</f>
        <v>#N/A</v>
      </c>
    </row>
    <row r="59" spans="1:3" ht="23.25" customHeight="1" x14ac:dyDescent="0.25">
      <c r="A59" s="3" t="s">
        <v>50</v>
      </c>
      <c r="B59" s="3"/>
      <c r="C59" s="3"/>
    </row>
    <row r="60" spans="1:3" x14ac:dyDescent="0.25">
      <c r="A60" s="54" t="s">
        <v>51</v>
      </c>
      <c r="B60" s="38"/>
      <c r="C60" s="39" t="e">
        <f>VLOOKUP(B60,Listas!B86:C87,2,0)</f>
        <v>#N/A</v>
      </c>
    </row>
    <row r="61" spans="1:3" x14ac:dyDescent="0.25">
      <c r="A61" s="68" t="s">
        <v>52</v>
      </c>
      <c r="B61" s="59"/>
      <c r="C61" s="60" t="e">
        <f>VLOOKUP(B61,Listas!B88:C89,2,0)</f>
        <v>#N/A</v>
      </c>
    </row>
    <row r="62" spans="1:3" ht="18" customHeight="1" x14ac:dyDescent="0.25">
      <c r="A62" s="48"/>
      <c r="B62" s="69" t="s">
        <v>53</v>
      </c>
      <c r="C62" s="63" t="e">
        <f>+C45+C47+C48+C50+C51+C52+C55+C56+C58+C60+C61</f>
        <v>#N/A</v>
      </c>
    </row>
    <row r="65" spans="1:3" ht="21" customHeight="1" x14ac:dyDescent="0.25">
      <c r="A65" s="10" t="s">
        <v>54</v>
      </c>
      <c r="B65" s="10"/>
      <c r="C65" s="10"/>
    </row>
    <row r="66" spans="1:3" ht="18" customHeight="1" x14ac:dyDescent="0.25">
      <c r="A66" s="51" t="s">
        <v>10</v>
      </c>
      <c r="B66" s="52" t="s">
        <v>11</v>
      </c>
      <c r="C66" s="53" t="s">
        <v>12</v>
      </c>
    </row>
    <row r="67" spans="1:3" ht="35.25" customHeight="1" x14ac:dyDescent="0.25">
      <c r="A67" s="8" t="s">
        <v>55</v>
      </c>
      <c r="B67" s="8"/>
      <c r="C67" s="8"/>
    </row>
    <row r="68" spans="1:3" ht="39.75" customHeight="1" x14ac:dyDescent="0.25">
      <c r="A68" s="70" t="s">
        <v>56</v>
      </c>
      <c r="B68" s="71"/>
      <c r="C68" s="72" t="e">
        <f>VLOOKUP(B68,Listas!B96:C99,2,0)</f>
        <v>#N/A</v>
      </c>
    </row>
    <row r="69" spans="1:3" ht="35.25" customHeight="1" x14ac:dyDescent="0.25">
      <c r="A69" s="70" t="s">
        <v>57</v>
      </c>
      <c r="B69" s="71"/>
      <c r="C69" s="72" t="e">
        <f>VLOOKUP(B69,Listas!B100:C103,2,0)</f>
        <v>#N/A</v>
      </c>
    </row>
    <row r="70" spans="1:3" ht="35.25" customHeight="1" x14ac:dyDescent="0.25">
      <c r="A70" s="70" t="s">
        <v>58</v>
      </c>
      <c r="B70" s="71"/>
      <c r="C70" s="72" t="e">
        <f>VLOOKUP(B70,Listas!B104:C107,2,0)</f>
        <v>#N/A</v>
      </c>
    </row>
    <row r="71" spans="1:3" ht="54" customHeight="1" x14ac:dyDescent="0.25">
      <c r="A71" s="57" t="s">
        <v>59</v>
      </c>
      <c r="B71" s="35"/>
      <c r="C71" s="36" t="e">
        <f>VLOOKUP(B71,Listas!B108:C110,2,0)</f>
        <v>#N/A</v>
      </c>
    </row>
    <row r="72" spans="1:3" ht="48" customHeight="1" x14ac:dyDescent="0.25">
      <c r="A72" s="73" t="s">
        <v>60</v>
      </c>
      <c r="B72" s="71"/>
      <c r="C72" s="72" t="e">
        <f>VLOOKUP(B72,Listas!B111:C112,2,0)</f>
        <v>#N/A</v>
      </c>
    </row>
    <row r="73" spans="1:3" ht="35.25" customHeight="1" x14ac:dyDescent="0.25">
      <c r="A73" s="57" t="s">
        <v>61</v>
      </c>
      <c r="B73" s="35"/>
      <c r="C73" s="36" t="e">
        <f>VLOOKUP(B73,Listas!B113:C114,2,0)</f>
        <v>#N/A</v>
      </c>
    </row>
    <row r="74" spans="1:3" ht="52.5" customHeight="1" x14ac:dyDescent="0.25">
      <c r="A74" s="74" t="s">
        <v>62</v>
      </c>
      <c r="B74" s="75"/>
      <c r="C74" s="76" t="e">
        <f>VLOOKUP(B74,Listas!B115:C116,2,0)</f>
        <v>#N/A</v>
      </c>
    </row>
    <row r="75" spans="1:3" ht="18" customHeight="1" x14ac:dyDescent="0.25">
      <c r="A75" s="77"/>
      <c r="B75" s="62" t="s">
        <v>63</v>
      </c>
      <c r="C75" s="63" t="e">
        <f>SUM(C68:C74)</f>
        <v>#N/A</v>
      </c>
    </row>
    <row r="78" spans="1:3" ht="22.5" customHeight="1" x14ac:dyDescent="0.25">
      <c r="A78" s="2" t="s">
        <v>64</v>
      </c>
      <c r="B78" s="2"/>
      <c r="C78" s="2"/>
    </row>
    <row r="79" spans="1:3" ht="18" customHeight="1" x14ac:dyDescent="0.25">
      <c r="A79" s="78" t="s">
        <v>10</v>
      </c>
      <c r="B79" s="44" t="s">
        <v>11</v>
      </c>
      <c r="C79" s="53" t="s">
        <v>12</v>
      </c>
    </row>
    <row r="80" spans="1:3" ht="27" customHeight="1" x14ac:dyDescent="0.25">
      <c r="A80" s="8" t="s">
        <v>65</v>
      </c>
      <c r="B80" s="8"/>
      <c r="C80" s="8"/>
    </row>
    <row r="81" spans="1:3" x14ac:dyDescent="0.25">
      <c r="A81" s="70" t="s">
        <v>66</v>
      </c>
      <c r="B81" s="71"/>
      <c r="C81" s="72" t="e">
        <f>VLOOKUP(B81,Listas!B123:C124,2,0)</f>
        <v>#N/A</v>
      </c>
    </row>
    <row r="82" spans="1:3" ht="23.25" customHeight="1" x14ac:dyDescent="0.25">
      <c r="A82" s="70" t="s">
        <v>67</v>
      </c>
      <c r="B82" s="71"/>
      <c r="C82" s="72" t="e">
        <f>VLOOKUP(B82,Listas!B125:C126,2,0)</f>
        <v>#N/A</v>
      </c>
    </row>
    <row r="83" spans="1:3" ht="72" customHeight="1" x14ac:dyDescent="0.25">
      <c r="A83" s="70" t="s">
        <v>68</v>
      </c>
      <c r="B83" s="71"/>
      <c r="C83" s="72" t="e">
        <f>VLOOKUP(B83,Listas!B127:C128,2,0)</f>
        <v>#N/A</v>
      </c>
    </row>
    <row r="84" spans="1:3" ht="46.5" customHeight="1" x14ac:dyDescent="0.25">
      <c r="A84" s="6" t="s">
        <v>69</v>
      </c>
      <c r="B84" s="6"/>
      <c r="C84" s="6"/>
    </row>
    <row r="85" spans="1:3" x14ac:dyDescent="0.25">
      <c r="A85" s="55" t="s">
        <v>70</v>
      </c>
      <c r="B85" s="35"/>
      <c r="C85" s="36" t="e">
        <f>VLOOKUP(B85,Listas!B130:C131,2,0)</f>
        <v>#N/A</v>
      </c>
    </row>
    <row r="86" spans="1:3" x14ac:dyDescent="0.25">
      <c r="A86" s="55" t="s">
        <v>71</v>
      </c>
      <c r="B86" s="35"/>
      <c r="C86" s="36" t="e">
        <f>VLOOKUP(B86,Listas!B132:C133,2,0)</f>
        <v>#N/A</v>
      </c>
    </row>
    <row r="87" spans="1:3" x14ac:dyDescent="0.25">
      <c r="A87" s="55" t="s">
        <v>72</v>
      </c>
      <c r="B87" s="35"/>
      <c r="C87" s="36" t="e">
        <f>VLOOKUP(B87,Listas!B134:C135,2,0)</f>
        <v>#N/A</v>
      </c>
    </row>
    <row r="88" spans="1:3" ht="53.25" customHeight="1" x14ac:dyDescent="0.25">
      <c r="A88" s="73" t="s">
        <v>73</v>
      </c>
      <c r="B88" s="71"/>
      <c r="C88" s="72" t="e">
        <f>VLOOKUP(B88,Listas!B136:C137,2,0)</f>
        <v>#N/A</v>
      </c>
    </row>
    <row r="89" spans="1:3" ht="16.5" customHeight="1" x14ac:dyDescent="0.25">
      <c r="A89" s="6" t="s">
        <v>74</v>
      </c>
      <c r="B89" s="6"/>
      <c r="C89" s="6"/>
    </row>
    <row r="90" spans="1:3" ht="27.75" customHeight="1" x14ac:dyDescent="0.25">
      <c r="A90" s="55" t="s">
        <v>75</v>
      </c>
      <c r="B90" s="35"/>
      <c r="C90" s="36" t="e">
        <f>VLOOKUP(B90,Listas!B139:C140,2,0)</f>
        <v>#N/A</v>
      </c>
    </row>
    <row r="91" spans="1:3" ht="36.75" customHeight="1" x14ac:dyDescent="0.25">
      <c r="A91" s="55" t="s">
        <v>76</v>
      </c>
      <c r="B91" s="35"/>
      <c r="C91" s="36" t="e">
        <f>VLOOKUP(B91,Listas!B141:C142,2,0)</f>
        <v>#N/A</v>
      </c>
    </row>
    <row r="92" spans="1:3" ht="32.25" customHeight="1" x14ac:dyDescent="0.25">
      <c r="A92" s="5" t="s">
        <v>77</v>
      </c>
      <c r="B92" s="5"/>
      <c r="C92" s="5"/>
    </row>
    <row r="93" spans="1:3" ht="36.75" customHeight="1" x14ac:dyDescent="0.25">
      <c r="A93" s="70" t="s">
        <v>78</v>
      </c>
      <c r="B93" s="71"/>
      <c r="C93" s="72" t="e">
        <f>VLOOKUP(B93,Listas!B144:C145,2,0)</f>
        <v>#N/A</v>
      </c>
    </row>
    <row r="94" spans="1:3" ht="25.5" customHeight="1" x14ac:dyDescent="0.25">
      <c r="A94" s="70" t="s">
        <v>79</v>
      </c>
      <c r="B94" s="71"/>
      <c r="C94" s="72" t="e">
        <f>VLOOKUP(B94,Listas!B146:C147,2,0)</f>
        <v>#N/A</v>
      </c>
    </row>
    <row r="95" spans="1:3" ht="21.75" customHeight="1" x14ac:dyDescent="0.25">
      <c r="A95" s="6" t="s">
        <v>80</v>
      </c>
      <c r="B95" s="6"/>
      <c r="C95" s="6"/>
    </row>
    <row r="96" spans="1:3" ht="31.5" customHeight="1" x14ac:dyDescent="0.25">
      <c r="A96" s="55" t="s">
        <v>81</v>
      </c>
      <c r="B96" s="35"/>
      <c r="C96" s="36" t="e">
        <f>VLOOKUP(B96,Listas!B149:C150,2,0)</f>
        <v>#N/A</v>
      </c>
    </row>
    <row r="97" spans="1:3" ht="38.25" customHeight="1" x14ac:dyDescent="0.25">
      <c r="A97" s="55" t="s">
        <v>82</v>
      </c>
      <c r="B97" s="35"/>
      <c r="C97" s="36" t="e">
        <f>VLOOKUP(B97,Listas!B151:C152,2,0)</f>
        <v>#N/A</v>
      </c>
    </row>
    <row r="98" spans="1:3" ht="31.5" customHeight="1" x14ac:dyDescent="0.25">
      <c r="A98" s="55" t="s">
        <v>83</v>
      </c>
      <c r="B98" s="35"/>
      <c r="C98" s="36" t="e">
        <f>VLOOKUP(B98,Listas!B153:C154,2,0)</f>
        <v>#N/A</v>
      </c>
    </row>
    <row r="99" spans="1:3" ht="31.5" customHeight="1" x14ac:dyDescent="0.25">
      <c r="A99" s="55" t="s">
        <v>84</v>
      </c>
      <c r="B99" s="35"/>
      <c r="C99" s="36" t="e">
        <f>VLOOKUP(B99,Listas!B155:C156,2,0)</f>
        <v>#N/A</v>
      </c>
    </row>
    <row r="100" spans="1:3" ht="31.5" customHeight="1" x14ac:dyDescent="0.25">
      <c r="A100" s="55" t="s">
        <v>85</v>
      </c>
      <c r="B100" s="35"/>
      <c r="C100" s="36" t="e">
        <f>VLOOKUP(B100,Listas!B157:C158,2,0)</f>
        <v>#N/A</v>
      </c>
    </row>
    <row r="101" spans="1:3" ht="31.5" customHeight="1" x14ac:dyDescent="0.25">
      <c r="A101" s="79" t="s">
        <v>86</v>
      </c>
      <c r="B101" s="41"/>
      <c r="C101" s="42" t="e">
        <f>VLOOKUP(B101,Listas!B159:C160,2,0)</f>
        <v>#N/A</v>
      </c>
    </row>
    <row r="102" spans="1:3" ht="18" customHeight="1" x14ac:dyDescent="0.25">
      <c r="A102" s="77"/>
      <c r="B102" s="80" t="s">
        <v>87</v>
      </c>
      <c r="C102" s="81" t="e">
        <f>+C81+C82+C83+C85+C86+C87+C88+C90+C91+C93+C94+C96+C97+C98+C99+C100+C101</f>
        <v>#N/A</v>
      </c>
    </row>
    <row r="105" spans="1:3" ht="18.75" customHeight="1" x14ac:dyDescent="0.25">
      <c r="A105" s="1" t="s">
        <v>88</v>
      </c>
      <c r="B105" s="1"/>
      <c r="C105" s="1"/>
    </row>
    <row r="106" spans="1:3" s="83" customFormat="1" ht="21.75" customHeight="1" x14ac:dyDescent="0.25">
      <c r="A106" s="154" t="s">
        <v>89</v>
      </c>
      <c r="B106" s="154"/>
      <c r="C106" s="82" t="s">
        <v>90</v>
      </c>
    </row>
    <row r="107" spans="1:3" s="83" customFormat="1" ht="21.75" customHeight="1" x14ac:dyDescent="0.25">
      <c r="A107" s="155" t="s">
        <v>91</v>
      </c>
      <c r="B107" s="155"/>
      <c r="C107" s="84" t="e">
        <f>C24</f>
        <v>#N/A</v>
      </c>
    </row>
    <row r="108" spans="1:3" s="83" customFormat="1" ht="21.75" customHeight="1" x14ac:dyDescent="0.25">
      <c r="A108" s="156" t="s">
        <v>92</v>
      </c>
      <c r="B108" s="156"/>
      <c r="C108" s="85" t="e">
        <f>C40</f>
        <v>#N/A</v>
      </c>
    </row>
    <row r="109" spans="1:3" s="83" customFormat="1" ht="21.75" customHeight="1" x14ac:dyDescent="0.25">
      <c r="A109" s="156" t="s">
        <v>93</v>
      </c>
      <c r="B109" s="156"/>
      <c r="C109" s="85" t="e">
        <f>C62</f>
        <v>#N/A</v>
      </c>
    </row>
    <row r="110" spans="1:3" s="83" customFormat="1" ht="21.75" customHeight="1" x14ac:dyDescent="0.25">
      <c r="A110" s="156" t="s">
        <v>94</v>
      </c>
      <c r="B110" s="156"/>
      <c r="C110" s="85" t="e">
        <f>C75</f>
        <v>#N/A</v>
      </c>
    </row>
    <row r="111" spans="1:3" s="83" customFormat="1" ht="21.75" customHeight="1" x14ac:dyDescent="0.25">
      <c r="A111" s="157" t="s">
        <v>95</v>
      </c>
      <c r="B111" s="157"/>
      <c r="C111" s="86" t="e">
        <f>C102</f>
        <v>#N/A</v>
      </c>
    </row>
    <row r="112" spans="1:3" s="83" customFormat="1" ht="21.75" customHeight="1" x14ac:dyDescent="0.25">
      <c r="A112" s="87"/>
      <c r="B112" s="88" t="s">
        <v>96</v>
      </c>
      <c r="C112" s="89" t="e">
        <f>SUM(C107:C111)</f>
        <v>#N/A</v>
      </c>
    </row>
    <row r="113" spans="1:3" s="83" customFormat="1" ht="21.75" customHeight="1" x14ac:dyDescent="0.25">
      <c r="A113" s="90"/>
      <c r="B113" s="91" t="s">
        <v>97</v>
      </c>
      <c r="C113" s="92" t="e">
        <f>IF(C112&lt;126,"Inadecuado",IF(C112&lt;251,"Básico",IF(C112&lt;376,"Intermedio",IF(C112&lt;501,"Avanzado","ERROR"))))</f>
        <v>#N/A</v>
      </c>
    </row>
  </sheetData>
  <sheetProtection algorithmName="SHA-512" hashValue="y3TXKZHUGbYGf+5y3EcNZ3Rq+q2D+A5R7eLY7TIRt1tfYMr9dL6tymoRNgzqX7Ap/Io5MTxJ+DvQAzU13zVjvw==" saltValue="ni4CCHJjGvMYFSa+WjCmlw==" spinCount="100000" sheet="1" objects="1" scenarios="1"/>
  <mergeCells count="31">
    <mergeCell ref="A111:B111"/>
    <mergeCell ref="A106:B106"/>
    <mergeCell ref="A107:B107"/>
    <mergeCell ref="A108:B108"/>
    <mergeCell ref="A109:B109"/>
    <mergeCell ref="A110:B110"/>
    <mergeCell ref="A84:C84"/>
    <mergeCell ref="A89:C89"/>
    <mergeCell ref="A92:C92"/>
    <mergeCell ref="A95:C95"/>
    <mergeCell ref="A105:C105"/>
    <mergeCell ref="A59:C59"/>
    <mergeCell ref="A65:C65"/>
    <mergeCell ref="A67:C67"/>
    <mergeCell ref="A78:C78"/>
    <mergeCell ref="A80:C80"/>
    <mergeCell ref="A46:C46"/>
    <mergeCell ref="A49:C49"/>
    <mergeCell ref="A53:C53"/>
    <mergeCell ref="A54:C54"/>
    <mergeCell ref="A57:C57"/>
    <mergeCell ref="A22:C22"/>
    <mergeCell ref="A27:C27"/>
    <mergeCell ref="A29:C29"/>
    <mergeCell ref="A32:C32"/>
    <mergeCell ref="A43:C43"/>
    <mergeCell ref="A4:C4"/>
    <mergeCell ref="A5:C5"/>
    <mergeCell ref="A6:C6"/>
    <mergeCell ref="A7:C7"/>
    <mergeCell ref="A13:C13"/>
  </mergeCells>
  <conditionalFormatting sqref="C112">
    <cfRule type="cellIs" dxfId="3" priority="2" operator="between">
      <formula>376</formula>
      <formula>500</formula>
    </cfRule>
    <cfRule type="cellIs" dxfId="2" priority="3" operator="between">
      <formula>251</formula>
      <formula>375</formula>
    </cfRule>
    <cfRule type="cellIs" dxfId="1" priority="4" operator="between">
      <formula>126</formula>
      <formula>250</formula>
    </cfRule>
    <cfRule type="cellIs" dxfId="0" priority="5" operator="between">
      <formula>0</formula>
      <formula>125</formula>
    </cfRule>
  </conditionalFormatting>
  <hyperlinks>
    <hyperlink ref="A32" r:id="rId1" xr:uid="{00000000-0004-0000-0000-000000000000}"/>
  </hyperlinks>
  <printOptions horizontalCentered="1" verticalCentered="1"/>
  <pageMargins left="0.39374999999999999" right="0.39374999999999999" top="0.39374999999999999" bottom="0.39374999999999999" header="0.51180555555555496" footer="0.51180555555555496"/>
  <pageSetup scale="64" firstPageNumber="0" orientation="portrait" horizontalDpi="300" verticalDpi="300"/>
  <drawing r:id="rId2"/>
  <extLst>
    <ext xmlns:x14="http://schemas.microsoft.com/office/spreadsheetml/2009/9/main" uri="{CCE6A557-97BC-4b89-ADB6-D9C93CAAB3DF}">
      <x14:dataValidations xmlns:xm="http://schemas.microsoft.com/office/excel/2006/main" count="51">
        <x14:dataValidation type="list" allowBlank="1" showInputMessage="1" showErrorMessage="1" xr:uid="{00000000-0002-0000-0000-000000000000}">
          <x14:formula1>
            <xm:f>Listas!$B$3:$B$8</xm:f>
          </x14:formula1>
          <x14:formula2>
            <xm:f>0</xm:f>
          </x14:formula2>
          <xm:sqref>B15</xm:sqref>
        </x14:dataValidation>
        <x14:dataValidation type="list" allowBlank="1" showInputMessage="1" showErrorMessage="1" xr:uid="{00000000-0002-0000-0000-000001000000}">
          <x14:formula1>
            <xm:f>Listas!$B$9:$B$11</xm:f>
          </x14:formula1>
          <x14:formula2>
            <xm:f>0</xm:f>
          </x14:formula2>
          <xm:sqref>B16</xm:sqref>
        </x14:dataValidation>
        <x14:dataValidation type="list" allowBlank="1" showInputMessage="1" showErrorMessage="1" xr:uid="{00000000-0002-0000-0000-000002000000}">
          <x14:formula1>
            <xm:f>Listas!$B$12:$B$13</xm:f>
          </x14:formula1>
          <x14:formula2>
            <xm:f>0</xm:f>
          </x14:formula2>
          <xm:sqref>B17</xm:sqref>
        </x14:dataValidation>
        <x14:dataValidation type="list" allowBlank="1" showInputMessage="1" showErrorMessage="1" xr:uid="{00000000-0002-0000-0000-000003000000}">
          <x14:formula1>
            <xm:f>Listas!$B$14:$B$15</xm:f>
          </x14:formula1>
          <x14:formula2>
            <xm:f>0</xm:f>
          </x14:formula2>
          <xm:sqref>B18</xm:sqref>
        </x14:dataValidation>
        <x14:dataValidation type="list" allowBlank="1" showInputMessage="1" showErrorMessage="1" xr:uid="{00000000-0002-0000-0000-000004000000}">
          <x14:formula1>
            <xm:f>Listas!$B$16:$B$17</xm:f>
          </x14:formula1>
          <x14:formula2>
            <xm:f>0</xm:f>
          </x14:formula2>
          <xm:sqref>B19</xm:sqref>
        </x14:dataValidation>
        <x14:dataValidation type="list" allowBlank="1" showInputMessage="1" showErrorMessage="1" xr:uid="{00000000-0002-0000-0000-000005000000}">
          <x14:formula1>
            <xm:f>Listas!$B$18:$B$19</xm:f>
          </x14:formula1>
          <x14:formula2>
            <xm:f>0</xm:f>
          </x14:formula2>
          <xm:sqref>B20</xm:sqref>
        </x14:dataValidation>
        <x14:dataValidation type="list" allowBlank="1" showInputMessage="1" showErrorMessage="1" xr:uid="{00000000-0002-0000-0000-000006000000}">
          <x14:formula1>
            <xm:f>Listas!$B$21:$B$22</xm:f>
          </x14:formula1>
          <x14:formula2>
            <xm:f>0</xm:f>
          </x14:formula2>
          <xm:sqref>B23</xm:sqref>
        </x14:dataValidation>
        <x14:dataValidation type="list" allowBlank="1" showInputMessage="1" showErrorMessage="1" xr:uid="{00000000-0002-0000-0000-000007000000}">
          <x14:formula1>
            <xm:f>Listas!$B$29:$B$32</xm:f>
          </x14:formula1>
          <x14:formula2>
            <xm:f>0</xm:f>
          </x14:formula2>
          <xm:sqref>B30</xm:sqref>
        </x14:dataValidation>
        <x14:dataValidation type="list" allowBlank="1" showInputMessage="1" showErrorMessage="1" xr:uid="{00000000-0002-0000-0000-000008000000}">
          <x14:formula1>
            <xm:f>Listas!$B$33:$B$34</xm:f>
          </x14:formula1>
          <x14:formula2>
            <xm:f>0</xm:f>
          </x14:formula2>
          <xm:sqref>B31</xm:sqref>
        </x14:dataValidation>
        <x14:dataValidation type="list" allowBlank="1" showInputMessage="1" showErrorMessage="1" xr:uid="{00000000-0002-0000-0000-000009000000}">
          <x14:formula1>
            <xm:f>Listas!$B$36:$B$37</xm:f>
          </x14:formula1>
          <x14:formula2>
            <xm:f>0</xm:f>
          </x14:formula2>
          <xm:sqref>B33</xm:sqref>
        </x14:dataValidation>
        <x14:dataValidation type="list" allowBlank="1" showInputMessage="1" showErrorMessage="1" xr:uid="{00000000-0002-0000-0000-00000A000000}">
          <x14:formula1>
            <xm:f>Listas!$B$38:$B$39</xm:f>
          </x14:formula1>
          <x14:formula2>
            <xm:f>0</xm:f>
          </x14:formula2>
          <xm:sqref>B34</xm:sqref>
        </x14:dataValidation>
        <x14:dataValidation type="list" allowBlank="1" showInputMessage="1" showErrorMessage="1" xr:uid="{00000000-0002-0000-0000-00000B000000}">
          <x14:formula1>
            <xm:f>Listas!$B$40:$B$41</xm:f>
          </x14:formula1>
          <x14:formula2>
            <xm:f>0</xm:f>
          </x14:formula2>
          <xm:sqref>B35</xm:sqref>
        </x14:dataValidation>
        <x14:dataValidation type="list" allowBlank="1" showInputMessage="1" showErrorMessage="1" xr:uid="{00000000-0002-0000-0000-00000C000000}">
          <x14:formula1>
            <xm:f>Listas!$B$42:$B$43</xm:f>
          </x14:formula1>
          <x14:formula2>
            <xm:f>0</xm:f>
          </x14:formula2>
          <xm:sqref>B36</xm:sqref>
        </x14:dataValidation>
        <x14:dataValidation type="list" allowBlank="1" showInputMessage="1" showErrorMessage="1" xr:uid="{00000000-0002-0000-0000-00000D000000}">
          <x14:formula1>
            <xm:f>Listas!$B$44:$B$45</xm:f>
          </x14:formula1>
          <x14:formula2>
            <xm:f>0</xm:f>
          </x14:formula2>
          <xm:sqref>B37</xm:sqref>
        </x14:dataValidation>
        <x14:dataValidation type="list" allowBlank="1" showInputMessage="1" showErrorMessage="1" xr:uid="{00000000-0002-0000-0000-00000E000000}">
          <x14:formula1>
            <xm:f>Listas!$B$46:$B$47</xm:f>
          </x14:formula1>
          <x14:formula2>
            <xm:f>0</xm:f>
          </x14:formula2>
          <xm:sqref>B38</xm:sqref>
        </x14:dataValidation>
        <x14:dataValidation type="list" allowBlank="1" showInputMessage="1" showErrorMessage="1" xr:uid="{00000000-0002-0000-0000-00000F000000}">
          <x14:formula1>
            <xm:f>Listas!$B$48:$B$49</xm:f>
          </x14:formula1>
          <x14:formula2>
            <xm:f>0</xm:f>
          </x14:formula2>
          <xm:sqref>B39</xm:sqref>
        </x14:dataValidation>
        <x14:dataValidation type="list" allowBlank="1" showInputMessage="1" showErrorMessage="1" xr:uid="{00000000-0002-0000-0000-000010000000}">
          <x14:formula1>
            <xm:f>Listas!$B$55:$B$56</xm:f>
          </x14:formula1>
          <x14:formula2>
            <xm:f>0</xm:f>
          </x14:formula2>
          <xm:sqref>B45</xm:sqref>
        </x14:dataValidation>
        <x14:dataValidation type="list" allowBlank="1" showInputMessage="1" showErrorMessage="1" xr:uid="{00000000-0002-0000-0000-000011000000}">
          <x14:formula1>
            <xm:f>Listas!$B$58:$B$59</xm:f>
          </x14:formula1>
          <x14:formula2>
            <xm:f>0</xm:f>
          </x14:formula2>
          <xm:sqref>B47</xm:sqref>
        </x14:dataValidation>
        <x14:dataValidation type="list" allowBlank="1" showInputMessage="1" showErrorMessage="1" xr:uid="{00000000-0002-0000-0000-000012000000}">
          <x14:formula1>
            <xm:f>Listas!$B$60:$B$61</xm:f>
          </x14:formula1>
          <x14:formula2>
            <xm:f>0</xm:f>
          </x14:formula2>
          <xm:sqref>B48</xm:sqref>
        </x14:dataValidation>
        <x14:dataValidation type="list" allowBlank="1" showInputMessage="1" showErrorMessage="1" xr:uid="{00000000-0002-0000-0000-000013000000}">
          <x14:formula1>
            <xm:f>Listas!$B$63:$B$64</xm:f>
          </x14:formula1>
          <x14:formula2>
            <xm:f>0</xm:f>
          </x14:formula2>
          <xm:sqref>B50</xm:sqref>
        </x14:dataValidation>
        <x14:dataValidation type="list" allowBlank="1" showInputMessage="1" showErrorMessage="1" xr:uid="{00000000-0002-0000-0000-000014000000}">
          <x14:formula1>
            <xm:f>Listas!$B$65:$B$66</xm:f>
          </x14:formula1>
          <x14:formula2>
            <xm:f>0</xm:f>
          </x14:formula2>
          <xm:sqref>B51</xm:sqref>
        </x14:dataValidation>
        <x14:dataValidation type="list" allowBlank="1" showInputMessage="1" showErrorMessage="1" xr:uid="{00000000-0002-0000-0000-000015000000}">
          <x14:formula1>
            <xm:f>Listas!$B$67:$B$68</xm:f>
          </x14:formula1>
          <x14:formula2>
            <xm:f>0</xm:f>
          </x14:formula2>
          <xm:sqref>B52</xm:sqref>
        </x14:dataValidation>
        <x14:dataValidation type="list" allowBlank="1" showInputMessage="1" showErrorMessage="1" xr:uid="{00000000-0002-0000-0000-000016000000}">
          <x14:formula1>
            <xm:f>Listas!$B$71:$B$74</xm:f>
          </x14:formula1>
          <x14:formula2>
            <xm:f>0</xm:f>
          </x14:formula2>
          <xm:sqref>B55</xm:sqref>
        </x14:dataValidation>
        <x14:dataValidation type="list" allowBlank="1" showInputMessage="1" showErrorMessage="1" xr:uid="{00000000-0002-0000-0000-000017000000}">
          <x14:formula1>
            <xm:f>Listas!$B$75:$B$81</xm:f>
          </x14:formula1>
          <x14:formula2>
            <xm:f>0</xm:f>
          </x14:formula2>
          <xm:sqref>B56</xm:sqref>
        </x14:dataValidation>
        <x14:dataValidation type="list" allowBlank="1" showInputMessage="1" showErrorMessage="1" xr:uid="{00000000-0002-0000-0000-000018000000}">
          <x14:formula1>
            <xm:f>Listas!$B$83:$B$84</xm:f>
          </x14:formula1>
          <x14:formula2>
            <xm:f>0</xm:f>
          </x14:formula2>
          <xm:sqref>B58</xm:sqref>
        </x14:dataValidation>
        <x14:dataValidation type="list" allowBlank="1" showInputMessage="1" showErrorMessage="1" xr:uid="{00000000-0002-0000-0000-000019000000}">
          <x14:formula1>
            <xm:f>Listas!$B$86:$B$87</xm:f>
          </x14:formula1>
          <x14:formula2>
            <xm:f>0</xm:f>
          </x14:formula2>
          <xm:sqref>B60</xm:sqref>
        </x14:dataValidation>
        <x14:dataValidation type="list" allowBlank="1" showInputMessage="1" showErrorMessage="1" xr:uid="{00000000-0002-0000-0000-00001A000000}">
          <x14:formula1>
            <xm:f>Listas!$B$88:$B$89</xm:f>
          </x14:formula1>
          <x14:formula2>
            <xm:f>0</xm:f>
          </x14:formula2>
          <xm:sqref>B61</xm:sqref>
        </x14:dataValidation>
        <x14:dataValidation type="list" allowBlank="1" showInputMessage="1" showErrorMessage="1" xr:uid="{00000000-0002-0000-0000-00001B000000}">
          <x14:formula1>
            <xm:f>Listas!$B$96:$B$99</xm:f>
          </x14:formula1>
          <x14:formula2>
            <xm:f>0</xm:f>
          </x14:formula2>
          <xm:sqref>B68</xm:sqref>
        </x14:dataValidation>
        <x14:dataValidation type="list" allowBlank="1" showInputMessage="1" showErrorMessage="1" xr:uid="{00000000-0002-0000-0000-00001C000000}">
          <x14:formula1>
            <xm:f>Listas!$B$100:$B$103</xm:f>
          </x14:formula1>
          <x14:formula2>
            <xm:f>0</xm:f>
          </x14:formula2>
          <xm:sqref>B69</xm:sqref>
        </x14:dataValidation>
        <x14:dataValidation type="list" allowBlank="1" showInputMessage="1" showErrorMessage="1" xr:uid="{00000000-0002-0000-0000-00001D000000}">
          <x14:formula1>
            <xm:f>Listas!$B$104:$B$107</xm:f>
          </x14:formula1>
          <x14:formula2>
            <xm:f>0</xm:f>
          </x14:formula2>
          <xm:sqref>B70</xm:sqref>
        </x14:dataValidation>
        <x14:dataValidation type="list" allowBlank="1" showInputMessage="1" showErrorMessage="1" xr:uid="{00000000-0002-0000-0000-00001E000000}">
          <x14:formula1>
            <xm:f>Listas!$B$108:$B$110</xm:f>
          </x14:formula1>
          <x14:formula2>
            <xm:f>0</xm:f>
          </x14:formula2>
          <xm:sqref>B71</xm:sqref>
        </x14:dataValidation>
        <x14:dataValidation type="list" allowBlank="1" showInputMessage="1" showErrorMessage="1" xr:uid="{00000000-0002-0000-0000-00001F000000}">
          <x14:formula1>
            <xm:f>Listas!$B$111:$B$112</xm:f>
          </x14:formula1>
          <x14:formula2>
            <xm:f>0</xm:f>
          </x14:formula2>
          <xm:sqref>B72</xm:sqref>
        </x14:dataValidation>
        <x14:dataValidation type="list" allowBlank="1" showInputMessage="1" showErrorMessage="1" xr:uid="{00000000-0002-0000-0000-000020000000}">
          <x14:formula1>
            <xm:f>Listas!$B$113:$B$114</xm:f>
          </x14:formula1>
          <x14:formula2>
            <xm:f>0</xm:f>
          </x14:formula2>
          <xm:sqref>B73</xm:sqref>
        </x14:dataValidation>
        <x14:dataValidation type="list" allowBlank="1" showInputMessage="1" showErrorMessage="1" xr:uid="{00000000-0002-0000-0000-000021000000}">
          <x14:formula1>
            <xm:f>Listas!$B$115:$B$116</xm:f>
          </x14:formula1>
          <x14:formula2>
            <xm:f>0</xm:f>
          </x14:formula2>
          <xm:sqref>B74</xm:sqref>
        </x14:dataValidation>
        <x14:dataValidation type="list" allowBlank="1" showInputMessage="1" showErrorMessage="1" xr:uid="{00000000-0002-0000-0000-000022000000}">
          <x14:formula1>
            <xm:f>Listas!$B$123:$B$124</xm:f>
          </x14:formula1>
          <x14:formula2>
            <xm:f>0</xm:f>
          </x14:formula2>
          <xm:sqref>B81</xm:sqref>
        </x14:dataValidation>
        <x14:dataValidation type="list" allowBlank="1" showInputMessage="1" showErrorMessage="1" xr:uid="{00000000-0002-0000-0000-000023000000}">
          <x14:formula1>
            <xm:f>Listas!$B$125:$B$126</xm:f>
          </x14:formula1>
          <x14:formula2>
            <xm:f>0</xm:f>
          </x14:formula2>
          <xm:sqref>B82</xm:sqref>
        </x14:dataValidation>
        <x14:dataValidation type="list" allowBlank="1" showInputMessage="1" showErrorMessage="1" xr:uid="{00000000-0002-0000-0000-000024000000}">
          <x14:formula1>
            <xm:f>Listas!$B$127:$B$128</xm:f>
          </x14:formula1>
          <x14:formula2>
            <xm:f>0</xm:f>
          </x14:formula2>
          <xm:sqref>B83</xm:sqref>
        </x14:dataValidation>
        <x14:dataValidation type="list" allowBlank="1" showInputMessage="1" showErrorMessage="1" xr:uid="{00000000-0002-0000-0000-000025000000}">
          <x14:formula1>
            <xm:f>Listas!$B$130:$B$131</xm:f>
          </x14:formula1>
          <x14:formula2>
            <xm:f>0</xm:f>
          </x14:formula2>
          <xm:sqref>B85</xm:sqref>
        </x14:dataValidation>
        <x14:dataValidation type="list" allowBlank="1" showInputMessage="1" showErrorMessage="1" xr:uid="{00000000-0002-0000-0000-000026000000}">
          <x14:formula1>
            <xm:f>Listas!$B$132:$B$133</xm:f>
          </x14:formula1>
          <x14:formula2>
            <xm:f>0</xm:f>
          </x14:formula2>
          <xm:sqref>B86</xm:sqref>
        </x14:dataValidation>
        <x14:dataValidation type="list" allowBlank="1" showInputMessage="1" showErrorMessage="1" xr:uid="{00000000-0002-0000-0000-000027000000}">
          <x14:formula1>
            <xm:f>Listas!$B$134:$B$135</xm:f>
          </x14:formula1>
          <x14:formula2>
            <xm:f>0</xm:f>
          </x14:formula2>
          <xm:sqref>B87</xm:sqref>
        </x14:dataValidation>
        <x14:dataValidation type="list" allowBlank="1" showInputMessage="1" showErrorMessage="1" xr:uid="{00000000-0002-0000-0000-000028000000}">
          <x14:formula1>
            <xm:f>Listas!$B$136:$B$137</xm:f>
          </x14:formula1>
          <x14:formula2>
            <xm:f>0</xm:f>
          </x14:formula2>
          <xm:sqref>B88</xm:sqref>
        </x14:dataValidation>
        <x14:dataValidation type="list" allowBlank="1" showInputMessage="1" showErrorMessage="1" xr:uid="{00000000-0002-0000-0000-000029000000}">
          <x14:formula1>
            <xm:f>Listas!$B$139:$B$140</xm:f>
          </x14:formula1>
          <x14:formula2>
            <xm:f>0</xm:f>
          </x14:formula2>
          <xm:sqref>B90</xm:sqref>
        </x14:dataValidation>
        <x14:dataValidation type="list" allowBlank="1" showInputMessage="1" showErrorMessage="1" xr:uid="{00000000-0002-0000-0000-00002A000000}">
          <x14:formula1>
            <xm:f>Listas!$B$141:$B$142</xm:f>
          </x14:formula1>
          <x14:formula2>
            <xm:f>0</xm:f>
          </x14:formula2>
          <xm:sqref>B91</xm:sqref>
        </x14:dataValidation>
        <x14:dataValidation type="list" allowBlank="1" showInputMessage="1" showErrorMessage="1" xr:uid="{00000000-0002-0000-0000-00002B000000}">
          <x14:formula1>
            <xm:f>Listas!$B$144:$B$145</xm:f>
          </x14:formula1>
          <x14:formula2>
            <xm:f>0</xm:f>
          </x14:formula2>
          <xm:sqref>B93</xm:sqref>
        </x14:dataValidation>
        <x14:dataValidation type="list" allowBlank="1" showInputMessage="1" showErrorMessage="1" xr:uid="{00000000-0002-0000-0000-00002C000000}">
          <x14:formula1>
            <xm:f>Listas!$B$146:$B$147</xm:f>
          </x14:formula1>
          <x14:formula2>
            <xm:f>0</xm:f>
          </x14:formula2>
          <xm:sqref>B94</xm:sqref>
        </x14:dataValidation>
        <x14:dataValidation type="list" allowBlank="1" showInputMessage="1" showErrorMessage="1" xr:uid="{00000000-0002-0000-0000-00002D000000}">
          <x14:formula1>
            <xm:f>Listas!$B$149:$B$150</xm:f>
          </x14:formula1>
          <x14:formula2>
            <xm:f>0</xm:f>
          </x14:formula2>
          <xm:sqref>B96</xm:sqref>
        </x14:dataValidation>
        <x14:dataValidation type="list" allowBlank="1" showInputMessage="1" showErrorMessage="1" xr:uid="{00000000-0002-0000-0000-00002E000000}">
          <x14:formula1>
            <xm:f>Listas!$B$151:$B$152</xm:f>
          </x14:formula1>
          <x14:formula2>
            <xm:f>0</xm:f>
          </x14:formula2>
          <xm:sqref>B97</xm:sqref>
        </x14:dataValidation>
        <x14:dataValidation type="list" allowBlank="1" showInputMessage="1" showErrorMessage="1" xr:uid="{00000000-0002-0000-0000-00002F000000}">
          <x14:formula1>
            <xm:f>Listas!$B$153:$B$154</xm:f>
          </x14:formula1>
          <x14:formula2>
            <xm:f>0</xm:f>
          </x14:formula2>
          <xm:sqref>B98</xm:sqref>
        </x14:dataValidation>
        <x14:dataValidation type="list" allowBlank="1" showInputMessage="1" showErrorMessage="1" xr:uid="{00000000-0002-0000-0000-000030000000}">
          <x14:formula1>
            <xm:f>Listas!$B$155:$B$156</xm:f>
          </x14:formula1>
          <x14:formula2>
            <xm:f>0</xm:f>
          </x14:formula2>
          <xm:sqref>B99</xm:sqref>
        </x14:dataValidation>
        <x14:dataValidation type="list" allowBlank="1" showInputMessage="1" showErrorMessage="1" xr:uid="{00000000-0002-0000-0000-000031000000}">
          <x14:formula1>
            <xm:f>Listas!$B$157:$B$158</xm:f>
          </x14:formula1>
          <x14:formula2>
            <xm:f>0</xm:f>
          </x14:formula2>
          <xm:sqref>B100</xm:sqref>
        </x14:dataValidation>
        <x14:dataValidation type="list" allowBlank="1" showInputMessage="1" showErrorMessage="1" xr:uid="{00000000-0002-0000-0000-000032000000}">
          <x14:formula1>
            <xm:f>Listas!$B$159:$B$160</xm:f>
          </x14:formula1>
          <x14:formula2>
            <xm:f>0</xm:f>
          </x14:formula2>
          <xm:sqref>B101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69"/>
  <sheetViews>
    <sheetView topLeftCell="A148" zoomScaleNormal="100" workbookViewId="0">
      <selection activeCell="C166" sqref="C166"/>
    </sheetView>
  </sheetViews>
  <sheetFormatPr baseColWidth="10" defaultColWidth="10.7109375" defaultRowHeight="15" x14ac:dyDescent="0.25"/>
  <cols>
    <col min="1" max="1" width="33.28515625" customWidth="1"/>
    <col min="2" max="2" width="81.85546875" customWidth="1"/>
    <col min="3" max="3" width="29.140625" customWidth="1"/>
  </cols>
  <sheetData>
    <row r="1" spans="1:7" ht="21" customHeight="1" x14ac:dyDescent="0.25">
      <c r="A1" s="158" t="s">
        <v>9</v>
      </c>
      <c r="B1" s="158"/>
      <c r="C1" s="158"/>
      <c r="D1" s="158"/>
    </row>
    <row r="2" spans="1:7" x14ac:dyDescent="0.25">
      <c r="A2" s="93" t="s">
        <v>10</v>
      </c>
      <c r="B2" s="94" t="s">
        <v>11</v>
      </c>
      <c r="C2" s="95" t="s">
        <v>12</v>
      </c>
      <c r="D2" s="81" t="s">
        <v>98</v>
      </c>
    </row>
    <row r="3" spans="1:7" ht="38.25" customHeight="1" x14ac:dyDescent="0.25">
      <c r="A3" s="159" t="s">
        <v>99</v>
      </c>
      <c r="B3" s="96" t="s">
        <v>100</v>
      </c>
      <c r="C3" s="97">
        <v>0</v>
      </c>
      <c r="D3" s="160"/>
    </row>
    <row r="4" spans="1:7" x14ac:dyDescent="0.25">
      <c r="A4" s="159"/>
      <c r="B4" s="98" t="s">
        <v>101</v>
      </c>
      <c r="C4" s="72">
        <v>0</v>
      </c>
      <c r="D4" s="160"/>
    </row>
    <row r="5" spans="1:7" x14ac:dyDescent="0.25">
      <c r="A5" s="159"/>
      <c r="B5" s="98" t="s">
        <v>102</v>
      </c>
      <c r="C5" s="72">
        <v>5</v>
      </c>
      <c r="D5" s="160"/>
    </row>
    <row r="6" spans="1:7" x14ac:dyDescent="0.25">
      <c r="A6" s="159"/>
      <c r="B6" s="98" t="s">
        <v>103</v>
      </c>
      <c r="C6" s="72">
        <v>10</v>
      </c>
      <c r="D6" s="160"/>
    </row>
    <row r="7" spans="1:7" x14ac:dyDescent="0.25">
      <c r="A7" s="159"/>
      <c r="B7" s="98" t="s">
        <v>104</v>
      </c>
      <c r="C7" s="72">
        <v>30</v>
      </c>
      <c r="D7" s="160"/>
    </row>
    <row r="8" spans="1:7" ht="22.5" x14ac:dyDescent="0.25">
      <c r="A8" s="159"/>
      <c r="B8" s="99" t="s">
        <v>105</v>
      </c>
      <c r="C8" s="76">
        <v>50</v>
      </c>
      <c r="D8" s="160"/>
    </row>
    <row r="9" spans="1:7" ht="15.75" customHeight="1" x14ac:dyDescent="0.25">
      <c r="A9" s="161" t="s">
        <v>106</v>
      </c>
      <c r="B9" s="100" t="s">
        <v>107</v>
      </c>
      <c r="C9" s="101">
        <v>0</v>
      </c>
      <c r="D9" s="160"/>
    </row>
    <row r="10" spans="1:7" x14ac:dyDescent="0.25">
      <c r="A10" s="161"/>
      <c r="B10" s="102" t="s">
        <v>108</v>
      </c>
      <c r="C10" s="103">
        <v>5</v>
      </c>
      <c r="D10" s="160"/>
    </row>
    <row r="11" spans="1:7" x14ac:dyDescent="0.25">
      <c r="A11" s="161"/>
      <c r="B11" s="104" t="s">
        <v>109</v>
      </c>
      <c r="C11" s="105">
        <v>10</v>
      </c>
      <c r="D11" s="160"/>
    </row>
    <row r="12" spans="1:7" ht="15" customHeight="1" x14ac:dyDescent="0.25">
      <c r="A12" s="162" t="s">
        <v>110</v>
      </c>
      <c r="B12" s="106" t="s">
        <v>111</v>
      </c>
      <c r="C12" s="97">
        <v>0</v>
      </c>
      <c r="D12" s="160"/>
    </row>
    <row r="13" spans="1:7" x14ac:dyDescent="0.25">
      <c r="A13" s="162"/>
      <c r="B13" s="107" t="s">
        <v>112</v>
      </c>
      <c r="C13" s="76">
        <v>10</v>
      </c>
      <c r="D13" s="160"/>
      <c r="G13" s="108"/>
    </row>
    <row r="14" spans="1:7" ht="15" customHeight="1" x14ac:dyDescent="0.25">
      <c r="A14" s="163" t="s">
        <v>113</v>
      </c>
      <c r="B14" s="109" t="s">
        <v>111</v>
      </c>
      <c r="C14" s="110">
        <v>0</v>
      </c>
      <c r="D14" s="160"/>
    </row>
    <row r="15" spans="1:7" x14ac:dyDescent="0.25">
      <c r="A15" s="163"/>
      <c r="B15" s="111" t="s">
        <v>112</v>
      </c>
      <c r="C15" s="112">
        <v>10</v>
      </c>
      <c r="D15" s="160"/>
    </row>
    <row r="16" spans="1:7" ht="15" customHeight="1" x14ac:dyDescent="0.25">
      <c r="A16" s="162" t="s">
        <v>114</v>
      </c>
      <c r="B16" s="106" t="s">
        <v>111</v>
      </c>
      <c r="C16" s="97">
        <v>0</v>
      </c>
      <c r="D16" s="160"/>
    </row>
    <row r="17" spans="1:4" x14ac:dyDescent="0.25">
      <c r="A17" s="162"/>
      <c r="B17" s="107" t="s">
        <v>112</v>
      </c>
      <c r="C17" s="76">
        <v>10</v>
      </c>
      <c r="D17" s="160"/>
    </row>
    <row r="18" spans="1:4" ht="38.25" customHeight="1" x14ac:dyDescent="0.25">
      <c r="A18" s="164" t="s">
        <v>115</v>
      </c>
      <c r="B18" s="113" t="s">
        <v>111</v>
      </c>
      <c r="C18" s="103">
        <v>0</v>
      </c>
      <c r="D18" s="160"/>
    </row>
    <row r="19" spans="1:4" ht="38.25" customHeight="1" x14ac:dyDescent="0.25">
      <c r="A19" s="164"/>
      <c r="B19" s="114" t="s">
        <v>112</v>
      </c>
      <c r="C19" s="105">
        <v>10</v>
      </c>
      <c r="D19" s="160"/>
    </row>
    <row r="20" spans="1:4" s="43" customFormat="1" x14ac:dyDescent="0.25"/>
    <row r="21" spans="1:4" ht="33.75" x14ac:dyDescent="0.25">
      <c r="A21" s="115" t="s">
        <v>19</v>
      </c>
      <c r="B21" s="106" t="s">
        <v>111</v>
      </c>
      <c r="C21" s="97">
        <v>0</v>
      </c>
      <c r="D21" s="160"/>
    </row>
    <row r="22" spans="1:4" ht="22.5" customHeight="1" x14ac:dyDescent="0.25">
      <c r="A22" s="116" t="s">
        <v>116</v>
      </c>
      <c r="B22" s="107" t="s">
        <v>112</v>
      </c>
      <c r="C22" s="76">
        <v>5</v>
      </c>
      <c r="D22" s="160"/>
    </row>
    <row r="23" spans="1:4" x14ac:dyDescent="0.25">
      <c r="A23" s="48"/>
      <c r="B23" s="117" t="s">
        <v>21</v>
      </c>
      <c r="C23" s="118" t="s">
        <v>117</v>
      </c>
    </row>
    <row r="26" spans="1:4" ht="20.25" customHeight="1" x14ac:dyDescent="0.25">
      <c r="A26" s="158" t="s">
        <v>22</v>
      </c>
      <c r="B26" s="158"/>
      <c r="C26" s="158"/>
      <c r="D26" s="158"/>
    </row>
    <row r="27" spans="1:4" x14ac:dyDescent="0.25">
      <c r="A27" s="93" t="s">
        <v>10</v>
      </c>
      <c r="B27" s="94" t="s">
        <v>11</v>
      </c>
      <c r="C27" s="94" t="s">
        <v>12</v>
      </c>
      <c r="D27" s="119" t="s">
        <v>98</v>
      </c>
    </row>
    <row r="28" spans="1:4" ht="16.5" customHeight="1" x14ac:dyDescent="0.25">
      <c r="A28" s="165" t="s">
        <v>118</v>
      </c>
      <c r="B28" s="165"/>
      <c r="C28" s="165"/>
      <c r="D28" s="165"/>
    </row>
    <row r="29" spans="1:4" ht="24" customHeight="1" x14ac:dyDescent="0.25">
      <c r="A29" s="166" t="s">
        <v>119</v>
      </c>
      <c r="B29" s="120" t="s">
        <v>120</v>
      </c>
      <c r="C29" s="121">
        <v>0</v>
      </c>
      <c r="D29" s="167"/>
    </row>
    <row r="30" spans="1:4" ht="24" customHeight="1" x14ac:dyDescent="0.25">
      <c r="A30" s="166"/>
      <c r="B30" s="98" t="s">
        <v>121</v>
      </c>
      <c r="C30" s="72">
        <v>5</v>
      </c>
      <c r="D30" s="167"/>
    </row>
    <row r="31" spans="1:4" ht="24" customHeight="1" x14ac:dyDescent="0.25">
      <c r="A31" s="166"/>
      <c r="B31" s="98" t="s">
        <v>122</v>
      </c>
      <c r="C31" s="72">
        <v>10</v>
      </c>
      <c r="D31" s="167"/>
    </row>
    <row r="32" spans="1:4" ht="24" customHeight="1" x14ac:dyDescent="0.25">
      <c r="A32" s="166"/>
      <c r="B32" s="98" t="s">
        <v>123</v>
      </c>
      <c r="C32" s="72">
        <v>20</v>
      </c>
      <c r="D32" s="167"/>
    </row>
    <row r="33" spans="1:4" ht="18.75" customHeight="1" x14ac:dyDescent="0.25">
      <c r="A33" s="168" t="s">
        <v>25</v>
      </c>
      <c r="B33" s="122" t="s">
        <v>111</v>
      </c>
      <c r="C33" s="72">
        <v>0</v>
      </c>
      <c r="D33" s="160"/>
    </row>
    <row r="34" spans="1:4" ht="18.75" customHeight="1" x14ac:dyDescent="0.25">
      <c r="A34" s="168"/>
      <c r="B34" s="107" t="s">
        <v>112</v>
      </c>
      <c r="C34" s="76">
        <v>20</v>
      </c>
      <c r="D34" s="160"/>
    </row>
    <row r="35" spans="1:4" ht="30" customHeight="1" x14ac:dyDescent="0.25">
      <c r="A35" s="169" t="s">
        <v>26</v>
      </c>
      <c r="B35" s="169"/>
      <c r="C35" s="169"/>
      <c r="D35" s="169"/>
    </row>
    <row r="36" spans="1:4" ht="15" customHeight="1" x14ac:dyDescent="0.25">
      <c r="A36" s="170" t="s">
        <v>27</v>
      </c>
      <c r="B36" s="109" t="s">
        <v>111</v>
      </c>
      <c r="C36" s="110">
        <v>0</v>
      </c>
      <c r="D36" s="167"/>
    </row>
    <row r="37" spans="1:4" x14ac:dyDescent="0.25">
      <c r="A37" s="170"/>
      <c r="B37" s="113" t="s">
        <v>112</v>
      </c>
      <c r="C37" s="103">
        <v>5</v>
      </c>
      <c r="D37" s="167"/>
    </row>
    <row r="38" spans="1:4" ht="15" customHeight="1" x14ac:dyDescent="0.25">
      <c r="A38" s="171" t="s">
        <v>28</v>
      </c>
      <c r="B38" s="113" t="s">
        <v>111</v>
      </c>
      <c r="C38" s="103">
        <v>0</v>
      </c>
      <c r="D38" s="160"/>
    </row>
    <row r="39" spans="1:4" x14ac:dyDescent="0.25">
      <c r="A39" s="171"/>
      <c r="B39" s="113" t="s">
        <v>112</v>
      </c>
      <c r="C39" s="103">
        <v>5</v>
      </c>
      <c r="D39" s="160"/>
    </row>
    <row r="40" spans="1:4" ht="15" customHeight="1" x14ac:dyDescent="0.25">
      <c r="A40" s="171" t="s">
        <v>29</v>
      </c>
      <c r="B40" s="113" t="s">
        <v>111</v>
      </c>
      <c r="C40" s="103">
        <v>0</v>
      </c>
      <c r="D40" s="160"/>
    </row>
    <row r="41" spans="1:4" x14ac:dyDescent="0.25">
      <c r="A41" s="171"/>
      <c r="B41" s="113" t="s">
        <v>112</v>
      </c>
      <c r="C41" s="103">
        <v>5</v>
      </c>
      <c r="D41" s="160"/>
    </row>
    <row r="42" spans="1:4" ht="15" customHeight="1" x14ac:dyDescent="0.25">
      <c r="A42" s="172" t="s">
        <v>30</v>
      </c>
      <c r="B42" s="113" t="s">
        <v>111</v>
      </c>
      <c r="C42" s="103">
        <v>0</v>
      </c>
      <c r="D42" s="160"/>
    </row>
    <row r="43" spans="1:4" x14ac:dyDescent="0.25">
      <c r="A43" s="172"/>
      <c r="B43" s="114" t="s">
        <v>112</v>
      </c>
      <c r="C43" s="105">
        <v>5</v>
      </c>
      <c r="D43" s="160"/>
    </row>
    <row r="44" spans="1:4" ht="25.5" customHeight="1" x14ac:dyDescent="0.25">
      <c r="A44" s="159" t="s">
        <v>31</v>
      </c>
      <c r="B44" s="106" t="s">
        <v>111</v>
      </c>
      <c r="C44" s="97">
        <v>0</v>
      </c>
      <c r="D44" s="160"/>
    </row>
    <row r="45" spans="1:4" ht="25.5" customHeight="1" x14ac:dyDescent="0.25">
      <c r="A45" s="159"/>
      <c r="B45" s="107" t="s">
        <v>112</v>
      </c>
      <c r="C45" s="76">
        <v>15</v>
      </c>
      <c r="D45" s="160"/>
    </row>
    <row r="46" spans="1:4" ht="40.5" customHeight="1" x14ac:dyDescent="0.25">
      <c r="A46" s="173" t="s">
        <v>32</v>
      </c>
      <c r="B46" s="109" t="s">
        <v>111</v>
      </c>
      <c r="C46" s="123">
        <v>0</v>
      </c>
      <c r="D46" s="160"/>
    </row>
    <row r="47" spans="1:4" x14ac:dyDescent="0.25">
      <c r="A47" s="173"/>
      <c r="B47" s="111" t="s">
        <v>112</v>
      </c>
      <c r="C47" s="124">
        <v>15</v>
      </c>
      <c r="D47" s="160"/>
    </row>
    <row r="48" spans="1:4" ht="19.5" customHeight="1" x14ac:dyDescent="0.25">
      <c r="A48" s="174" t="s">
        <v>33</v>
      </c>
      <c r="B48" s="106" t="s">
        <v>111</v>
      </c>
      <c r="C48" s="97">
        <v>0</v>
      </c>
      <c r="D48" s="160"/>
    </row>
    <row r="49" spans="1:4" x14ac:dyDescent="0.25">
      <c r="A49" s="174"/>
      <c r="B49" s="107" t="s">
        <v>112</v>
      </c>
      <c r="C49" s="76">
        <v>10</v>
      </c>
      <c r="D49" s="160"/>
    </row>
    <row r="50" spans="1:4" x14ac:dyDescent="0.25">
      <c r="A50" s="61"/>
      <c r="B50" s="125" t="s">
        <v>34</v>
      </c>
      <c r="C50" s="126" t="s">
        <v>117</v>
      </c>
    </row>
    <row r="53" spans="1:4" ht="20.25" customHeight="1" x14ac:dyDescent="0.25">
      <c r="A53" s="158" t="s">
        <v>35</v>
      </c>
      <c r="B53" s="158"/>
      <c r="C53" s="158"/>
      <c r="D53" s="158"/>
    </row>
    <row r="54" spans="1:4" x14ac:dyDescent="0.25">
      <c r="A54" s="127" t="s">
        <v>10</v>
      </c>
      <c r="B54" s="119" t="s">
        <v>11</v>
      </c>
      <c r="C54" s="128" t="s">
        <v>12</v>
      </c>
      <c r="D54" s="119" t="s">
        <v>98</v>
      </c>
    </row>
    <row r="55" spans="1:4" ht="38.25" customHeight="1" x14ac:dyDescent="0.25">
      <c r="A55" s="159" t="s">
        <v>36</v>
      </c>
      <c r="B55" s="106" t="s">
        <v>111</v>
      </c>
      <c r="C55" s="97">
        <v>0</v>
      </c>
      <c r="D55" s="160"/>
    </row>
    <row r="56" spans="1:4" ht="38.25" customHeight="1" x14ac:dyDescent="0.25">
      <c r="A56" s="159"/>
      <c r="B56" s="107" t="s">
        <v>112</v>
      </c>
      <c r="C56" s="76">
        <v>10</v>
      </c>
      <c r="D56" s="160"/>
    </row>
    <row r="57" spans="1:4" ht="16.5" customHeight="1" x14ac:dyDescent="0.25">
      <c r="A57" s="175" t="s">
        <v>124</v>
      </c>
      <c r="B57" s="175"/>
      <c r="C57" s="175"/>
      <c r="D57" s="175"/>
    </row>
    <row r="58" spans="1:4" ht="15" customHeight="1" x14ac:dyDescent="0.25">
      <c r="A58" s="170" t="s">
        <v>38</v>
      </c>
      <c r="B58" s="109" t="s">
        <v>111</v>
      </c>
      <c r="C58" s="110">
        <v>0</v>
      </c>
      <c r="D58" s="167"/>
    </row>
    <row r="59" spans="1:4" x14ac:dyDescent="0.25">
      <c r="A59" s="170"/>
      <c r="B59" s="113" t="s">
        <v>112</v>
      </c>
      <c r="C59" s="103">
        <v>5</v>
      </c>
      <c r="D59" s="167"/>
    </row>
    <row r="60" spans="1:4" ht="15.75" customHeight="1" x14ac:dyDescent="0.25">
      <c r="A60" s="172" t="s">
        <v>39</v>
      </c>
      <c r="B60" s="113" t="s">
        <v>111</v>
      </c>
      <c r="C60" s="103">
        <v>0</v>
      </c>
      <c r="D60" s="160"/>
    </row>
    <row r="61" spans="1:4" x14ac:dyDescent="0.25">
      <c r="A61" s="172"/>
      <c r="B61" s="114" t="s">
        <v>112</v>
      </c>
      <c r="C61" s="105">
        <v>5</v>
      </c>
      <c r="D61" s="160"/>
    </row>
    <row r="62" spans="1:4" ht="27" customHeight="1" x14ac:dyDescent="0.25">
      <c r="A62" s="165" t="s">
        <v>40</v>
      </c>
      <c r="B62" s="165"/>
      <c r="C62" s="165"/>
      <c r="D62" s="165"/>
    </row>
    <row r="63" spans="1:4" ht="24" customHeight="1" x14ac:dyDescent="0.25">
      <c r="A63" s="176" t="s">
        <v>41</v>
      </c>
      <c r="B63" s="129" t="s">
        <v>111</v>
      </c>
      <c r="C63" s="121">
        <v>0</v>
      </c>
      <c r="D63" s="167"/>
    </row>
    <row r="64" spans="1:4" ht="24" customHeight="1" x14ac:dyDescent="0.25">
      <c r="A64" s="176"/>
      <c r="B64" s="122" t="s">
        <v>112</v>
      </c>
      <c r="C64" s="72">
        <v>5</v>
      </c>
      <c r="D64" s="167"/>
    </row>
    <row r="65" spans="1:4" ht="16.5" customHeight="1" x14ac:dyDescent="0.25">
      <c r="A65" s="177" t="s">
        <v>42</v>
      </c>
      <c r="B65" s="122" t="s">
        <v>111</v>
      </c>
      <c r="C65" s="72">
        <v>0</v>
      </c>
      <c r="D65" s="160"/>
    </row>
    <row r="66" spans="1:4" ht="16.5" customHeight="1" x14ac:dyDescent="0.25">
      <c r="A66" s="177"/>
      <c r="B66" s="122" t="s">
        <v>112</v>
      </c>
      <c r="C66" s="72">
        <v>5</v>
      </c>
      <c r="D66" s="160"/>
    </row>
    <row r="67" spans="1:4" ht="25.5" customHeight="1" x14ac:dyDescent="0.25">
      <c r="A67" s="178" t="s">
        <v>43</v>
      </c>
      <c r="B67" s="122" t="s">
        <v>125</v>
      </c>
      <c r="C67" s="72">
        <v>0</v>
      </c>
      <c r="D67" s="160"/>
    </row>
    <row r="68" spans="1:4" ht="25.5" customHeight="1" x14ac:dyDescent="0.25">
      <c r="A68" s="178"/>
      <c r="B68" s="107" t="s">
        <v>112</v>
      </c>
      <c r="C68" s="76">
        <v>5</v>
      </c>
      <c r="D68" s="160"/>
    </row>
    <row r="69" spans="1:4" ht="15.75" customHeight="1" x14ac:dyDescent="0.25">
      <c r="A69" s="175" t="s">
        <v>44</v>
      </c>
      <c r="B69" s="175"/>
      <c r="C69" s="175"/>
      <c r="D69" s="175"/>
    </row>
    <row r="70" spans="1:4" ht="22.5" customHeight="1" x14ac:dyDescent="0.25">
      <c r="A70" s="179" t="s">
        <v>45</v>
      </c>
      <c r="B70" s="179"/>
      <c r="C70" s="179"/>
      <c r="D70" s="179"/>
    </row>
    <row r="71" spans="1:4" ht="19.5" customHeight="1" x14ac:dyDescent="0.25">
      <c r="A71" s="166" t="s">
        <v>46</v>
      </c>
      <c r="B71" s="109" t="s">
        <v>120</v>
      </c>
      <c r="C71" s="110">
        <v>0</v>
      </c>
      <c r="D71" s="167"/>
    </row>
    <row r="72" spans="1:4" ht="19.5" customHeight="1" x14ac:dyDescent="0.25">
      <c r="A72" s="166"/>
      <c r="B72" s="113" t="s">
        <v>126</v>
      </c>
      <c r="C72" s="103">
        <v>5</v>
      </c>
      <c r="D72" s="167"/>
    </row>
    <row r="73" spans="1:4" ht="19.5" customHeight="1" x14ac:dyDescent="0.25">
      <c r="A73" s="166"/>
      <c r="B73" s="113" t="s">
        <v>127</v>
      </c>
      <c r="C73" s="103">
        <v>10</v>
      </c>
      <c r="D73" s="167"/>
    </row>
    <row r="74" spans="1:4" ht="19.5" customHeight="1" x14ac:dyDescent="0.25">
      <c r="A74" s="166"/>
      <c r="B74" s="113" t="s">
        <v>128</v>
      </c>
      <c r="C74" s="103">
        <v>15</v>
      </c>
      <c r="D74" s="167"/>
    </row>
    <row r="75" spans="1:4" ht="15" customHeight="1" x14ac:dyDescent="0.25">
      <c r="A75" s="180" t="s">
        <v>47</v>
      </c>
      <c r="B75" s="130" t="s">
        <v>129</v>
      </c>
      <c r="C75" s="103">
        <v>0</v>
      </c>
      <c r="D75" s="160"/>
    </row>
    <row r="76" spans="1:4" ht="15" customHeight="1" x14ac:dyDescent="0.25">
      <c r="A76" s="180"/>
      <c r="B76" s="113" t="s">
        <v>130</v>
      </c>
      <c r="C76" s="103">
        <v>5</v>
      </c>
      <c r="D76" s="160"/>
    </row>
    <row r="77" spans="1:4" ht="15" customHeight="1" x14ac:dyDescent="0.25">
      <c r="A77" s="180"/>
      <c r="B77" s="113" t="s">
        <v>131</v>
      </c>
      <c r="C77" s="103">
        <v>10</v>
      </c>
      <c r="D77" s="160"/>
    </row>
    <row r="78" spans="1:4" ht="15" customHeight="1" x14ac:dyDescent="0.25">
      <c r="A78" s="180"/>
      <c r="B78" s="113" t="s">
        <v>132</v>
      </c>
      <c r="C78" s="103">
        <v>15</v>
      </c>
      <c r="D78" s="160"/>
    </row>
    <row r="79" spans="1:4" ht="15" customHeight="1" x14ac:dyDescent="0.25">
      <c r="A79" s="180"/>
      <c r="B79" s="113" t="s">
        <v>133</v>
      </c>
      <c r="C79" s="103">
        <v>20</v>
      </c>
      <c r="D79" s="160"/>
    </row>
    <row r="80" spans="1:4" ht="15" customHeight="1" x14ac:dyDescent="0.25">
      <c r="A80" s="180"/>
      <c r="B80" s="113" t="s">
        <v>134</v>
      </c>
      <c r="C80" s="103">
        <v>25</v>
      </c>
      <c r="D80" s="160"/>
    </row>
    <row r="81" spans="1:4" ht="15" customHeight="1" x14ac:dyDescent="0.25">
      <c r="A81" s="180"/>
      <c r="B81" s="131" t="s">
        <v>135</v>
      </c>
      <c r="C81" s="105">
        <v>30</v>
      </c>
      <c r="D81" s="160"/>
    </row>
    <row r="82" spans="1:4" ht="16.5" customHeight="1" x14ac:dyDescent="0.25">
      <c r="A82" s="165" t="s">
        <v>48</v>
      </c>
      <c r="B82" s="165"/>
      <c r="C82" s="165"/>
      <c r="D82" s="165"/>
    </row>
    <row r="83" spans="1:4" x14ac:dyDescent="0.25">
      <c r="A83" s="132" t="s">
        <v>136</v>
      </c>
      <c r="B83" s="129" t="s">
        <v>111</v>
      </c>
      <c r="C83" s="121">
        <v>0</v>
      </c>
      <c r="D83" s="181"/>
    </row>
    <row r="84" spans="1:4" ht="56.25" customHeight="1" x14ac:dyDescent="0.25">
      <c r="A84" s="133" t="s">
        <v>137</v>
      </c>
      <c r="B84" s="134" t="s">
        <v>112</v>
      </c>
      <c r="C84" s="135">
        <v>5</v>
      </c>
      <c r="D84" s="181"/>
    </row>
    <row r="85" spans="1:4" ht="39" customHeight="1" x14ac:dyDescent="0.25">
      <c r="A85" s="182" t="s">
        <v>50</v>
      </c>
      <c r="B85" s="182"/>
      <c r="C85" s="182"/>
      <c r="D85" s="182"/>
    </row>
    <row r="86" spans="1:4" ht="15" customHeight="1" x14ac:dyDescent="0.25">
      <c r="A86" s="176" t="s">
        <v>51</v>
      </c>
      <c r="B86" s="129" t="s">
        <v>111</v>
      </c>
      <c r="C86" s="121">
        <v>0</v>
      </c>
      <c r="D86" s="160"/>
    </row>
    <row r="87" spans="1:4" x14ac:dyDescent="0.25">
      <c r="A87" s="176"/>
      <c r="B87" s="122" t="s">
        <v>112</v>
      </c>
      <c r="C87" s="72">
        <v>7.5</v>
      </c>
      <c r="D87" s="160"/>
    </row>
    <row r="88" spans="1:4" ht="15" customHeight="1" x14ac:dyDescent="0.25">
      <c r="A88" s="178" t="s">
        <v>52</v>
      </c>
      <c r="B88" s="122" t="s">
        <v>111</v>
      </c>
      <c r="C88" s="72">
        <v>0</v>
      </c>
      <c r="D88" s="160"/>
    </row>
    <row r="89" spans="1:4" x14ac:dyDescent="0.25">
      <c r="A89" s="178"/>
      <c r="B89" s="107" t="s">
        <v>112</v>
      </c>
      <c r="C89" s="76">
        <v>7.5</v>
      </c>
      <c r="D89" s="160"/>
    </row>
    <row r="90" spans="1:4" ht="24.75" customHeight="1" x14ac:dyDescent="0.25">
      <c r="A90" s="48"/>
      <c r="B90" s="136" t="s">
        <v>53</v>
      </c>
      <c r="C90" s="126" t="s">
        <v>117</v>
      </c>
    </row>
    <row r="93" spans="1:4" ht="21" customHeight="1" x14ac:dyDescent="0.25">
      <c r="A93" s="183" t="s">
        <v>54</v>
      </c>
      <c r="B93" s="183"/>
      <c r="C93" s="183"/>
      <c r="D93" s="183"/>
    </row>
    <row r="94" spans="1:4" x14ac:dyDescent="0.25">
      <c r="A94" s="137" t="s">
        <v>10</v>
      </c>
      <c r="B94" s="138" t="s">
        <v>11</v>
      </c>
      <c r="C94" s="128" t="s">
        <v>12</v>
      </c>
      <c r="D94" s="119" t="s">
        <v>98</v>
      </c>
    </row>
    <row r="95" spans="1:4" ht="15.75" customHeight="1" x14ac:dyDescent="0.25">
      <c r="A95" s="165" t="s">
        <v>55</v>
      </c>
      <c r="B95" s="165"/>
      <c r="C95" s="165"/>
      <c r="D95" s="165"/>
    </row>
    <row r="96" spans="1:4" ht="24" customHeight="1" x14ac:dyDescent="0.25">
      <c r="A96" s="184" t="s">
        <v>138</v>
      </c>
      <c r="B96" s="120" t="s">
        <v>139</v>
      </c>
      <c r="C96" s="121">
        <v>0</v>
      </c>
      <c r="D96" s="167"/>
    </row>
    <row r="97" spans="1:4" ht="24" customHeight="1" x14ac:dyDescent="0.25">
      <c r="A97" s="184"/>
      <c r="B97" s="98" t="s">
        <v>140</v>
      </c>
      <c r="C97" s="72">
        <v>15</v>
      </c>
      <c r="D97" s="167"/>
    </row>
    <row r="98" spans="1:4" ht="24" customHeight="1" x14ac:dyDescent="0.25">
      <c r="A98" s="184"/>
      <c r="B98" s="98" t="s">
        <v>141</v>
      </c>
      <c r="C98" s="72">
        <v>20</v>
      </c>
      <c r="D98" s="167"/>
    </row>
    <row r="99" spans="1:4" ht="24" customHeight="1" x14ac:dyDescent="0.25">
      <c r="A99" s="184"/>
      <c r="B99" s="99" t="s">
        <v>142</v>
      </c>
      <c r="C99" s="76">
        <v>25</v>
      </c>
      <c r="D99" s="167"/>
    </row>
    <row r="100" spans="1:4" ht="22.5" customHeight="1" x14ac:dyDescent="0.25">
      <c r="A100" s="185" t="s">
        <v>57</v>
      </c>
      <c r="B100" s="96" t="s">
        <v>139</v>
      </c>
      <c r="C100" s="97">
        <v>0</v>
      </c>
      <c r="D100" s="160"/>
    </row>
    <row r="101" spans="1:4" ht="22.5" customHeight="1" x14ac:dyDescent="0.25">
      <c r="A101" s="185"/>
      <c r="B101" s="98" t="s">
        <v>140</v>
      </c>
      <c r="C101" s="72">
        <v>5</v>
      </c>
      <c r="D101" s="160"/>
    </row>
    <row r="102" spans="1:4" ht="22.5" customHeight="1" x14ac:dyDescent="0.25">
      <c r="A102" s="185"/>
      <c r="B102" s="98" t="s">
        <v>141</v>
      </c>
      <c r="C102" s="72">
        <v>10</v>
      </c>
      <c r="D102" s="160"/>
    </row>
    <row r="103" spans="1:4" ht="22.5" customHeight="1" x14ac:dyDescent="0.25">
      <c r="A103" s="185"/>
      <c r="B103" s="99" t="s">
        <v>142</v>
      </c>
      <c r="C103" s="76">
        <v>15</v>
      </c>
      <c r="D103" s="160"/>
    </row>
    <row r="104" spans="1:4" ht="21.75" customHeight="1" x14ac:dyDescent="0.25">
      <c r="A104" s="185" t="s">
        <v>58</v>
      </c>
      <c r="B104" s="96" t="s">
        <v>139</v>
      </c>
      <c r="C104" s="97">
        <v>0</v>
      </c>
      <c r="D104" s="160"/>
    </row>
    <row r="105" spans="1:4" ht="21.75" customHeight="1" x14ac:dyDescent="0.25">
      <c r="A105" s="185"/>
      <c r="B105" s="98" t="s">
        <v>140</v>
      </c>
      <c r="C105" s="72">
        <v>5</v>
      </c>
      <c r="D105" s="160"/>
    </row>
    <row r="106" spans="1:4" ht="21.75" customHeight="1" x14ac:dyDescent="0.25">
      <c r="A106" s="185"/>
      <c r="B106" s="98" t="s">
        <v>141</v>
      </c>
      <c r="C106" s="72">
        <v>7.5</v>
      </c>
      <c r="D106" s="160"/>
    </row>
    <row r="107" spans="1:4" ht="21.75" customHeight="1" x14ac:dyDescent="0.25">
      <c r="A107" s="185"/>
      <c r="B107" s="99" t="s">
        <v>143</v>
      </c>
      <c r="C107" s="76">
        <v>10</v>
      </c>
      <c r="D107" s="160"/>
    </row>
    <row r="108" spans="1:4" ht="18" customHeight="1" x14ac:dyDescent="0.25">
      <c r="A108" s="161" t="s">
        <v>59</v>
      </c>
      <c r="B108" s="100" t="s">
        <v>120</v>
      </c>
      <c r="C108" s="101">
        <v>0</v>
      </c>
      <c r="D108" s="160"/>
    </row>
    <row r="109" spans="1:4" ht="18" customHeight="1" x14ac:dyDescent="0.25">
      <c r="A109" s="161"/>
      <c r="B109" s="102" t="s">
        <v>144</v>
      </c>
      <c r="C109" s="103">
        <v>10</v>
      </c>
      <c r="D109" s="160"/>
    </row>
    <row r="110" spans="1:4" ht="18" customHeight="1" x14ac:dyDescent="0.25">
      <c r="A110" s="161"/>
      <c r="B110" s="104" t="s">
        <v>145</v>
      </c>
      <c r="C110" s="105">
        <v>15</v>
      </c>
      <c r="D110" s="160"/>
    </row>
    <row r="111" spans="1:4" ht="27" customHeight="1" x14ac:dyDescent="0.25">
      <c r="A111" s="159" t="s">
        <v>60</v>
      </c>
      <c r="B111" s="106" t="s">
        <v>111</v>
      </c>
      <c r="C111" s="97">
        <v>0</v>
      </c>
      <c r="D111" s="160"/>
    </row>
    <row r="112" spans="1:4" ht="27" customHeight="1" x14ac:dyDescent="0.25">
      <c r="A112" s="159"/>
      <c r="B112" s="107" t="s">
        <v>112</v>
      </c>
      <c r="C112" s="76">
        <v>10</v>
      </c>
      <c r="D112" s="160"/>
    </row>
    <row r="113" spans="1:4" ht="18.75" customHeight="1" x14ac:dyDescent="0.25">
      <c r="A113" s="186" t="s">
        <v>61</v>
      </c>
      <c r="B113" s="139" t="s">
        <v>111</v>
      </c>
      <c r="C113" s="101">
        <v>0</v>
      </c>
      <c r="D113" s="160"/>
    </row>
    <row r="114" spans="1:4" ht="18.75" customHeight="1" x14ac:dyDescent="0.25">
      <c r="A114" s="186"/>
      <c r="B114" s="114" t="s">
        <v>112</v>
      </c>
      <c r="C114" s="105">
        <v>10</v>
      </c>
      <c r="D114" s="160"/>
    </row>
    <row r="115" spans="1:4" ht="25.5" customHeight="1" x14ac:dyDescent="0.25">
      <c r="A115" s="159" t="s">
        <v>62</v>
      </c>
      <c r="B115" s="106" t="s">
        <v>111</v>
      </c>
      <c r="C115" s="97">
        <v>0</v>
      </c>
      <c r="D115" s="160"/>
    </row>
    <row r="116" spans="1:4" ht="25.5" customHeight="1" x14ac:dyDescent="0.25">
      <c r="A116" s="159"/>
      <c r="B116" s="107" t="s">
        <v>112</v>
      </c>
      <c r="C116" s="76">
        <v>15</v>
      </c>
      <c r="D116" s="160"/>
    </row>
    <row r="117" spans="1:4" x14ac:dyDescent="0.25">
      <c r="A117" s="77"/>
      <c r="B117" s="125" t="s">
        <v>146</v>
      </c>
      <c r="C117" s="126" t="s">
        <v>117</v>
      </c>
    </row>
    <row r="120" spans="1:4" ht="22.5" customHeight="1" x14ac:dyDescent="0.25">
      <c r="A120" s="183" t="s">
        <v>64</v>
      </c>
      <c r="B120" s="183"/>
      <c r="C120" s="183"/>
      <c r="D120" s="183"/>
    </row>
    <row r="121" spans="1:4" x14ac:dyDescent="0.25">
      <c r="A121" s="140" t="s">
        <v>10</v>
      </c>
      <c r="B121" s="94" t="s">
        <v>11</v>
      </c>
      <c r="C121" s="141" t="s">
        <v>147</v>
      </c>
      <c r="D121" s="119" t="s">
        <v>98</v>
      </c>
    </row>
    <row r="122" spans="1:4" ht="27" customHeight="1" x14ac:dyDescent="0.25">
      <c r="A122" s="165" t="s">
        <v>148</v>
      </c>
      <c r="B122" s="165"/>
      <c r="C122" s="165"/>
      <c r="D122" s="165"/>
    </row>
    <row r="123" spans="1:4" ht="15" customHeight="1" x14ac:dyDescent="0.25">
      <c r="A123" s="187" t="s">
        <v>66</v>
      </c>
      <c r="B123" s="129" t="s">
        <v>111</v>
      </c>
      <c r="C123" s="121">
        <v>0</v>
      </c>
      <c r="D123" s="167"/>
    </row>
    <row r="124" spans="1:4" x14ac:dyDescent="0.25">
      <c r="A124" s="187"/>
      <c r="B124" s="122" t="s">
        <v>112</v>
      </c>
      <c r="C124" s="72">
        <v>5</v>
      </c>
      <c r="D124" s="167"/>
    </row>
    <row r="125" spans="1:4" ht="15.75" customHeight="1" x14ac:dyDescent="0.25">
      <c r="A125" s="188" t="s">
        <v>67</v>
      </c>
      <c r="B125" s="122" t="s">
        <v>111</v>
      </c>
      <c r="C125" s="72">
        <v>0</v>
      </c>
      <c r="D125" s="160"/>
    </row>
    <row r="126" spans="1:4" x14ac:dyDescent="0.25">
      <c r="A126" s="188"/>
      <c r="B126" s="122" t="s">
        <v>112</v>
      </c>
      <c r="C126" s="72">
        <v>5</v>
      </c>
      <c r="D126" s="160"/>
    </row>
    <row r="127" spans="1:4" ht="31.5" customHeight="1" x14ac:dyDescent="0.25">
      <c r="A127" s="189" t="s">
        <v>68</v>
      </c>
      <c r="B127" s="122" t="s">
        <v>111</v>
      </c>
      <c r="C127" s="72">
        <v>0</v>
      </c>
      <c r="D127" s="160"/>
    </row>
    <row r="128" spans="1:4" ht="31.5" customHeight="1" x14ac:dyDescent="0.25">
      <c r="A128" s="189"/>
      <c r="B128" s="107" t="s">
        <v>112</v>
      </c>
      <c r="C128" s="76">
        <v>5</v>
      </c>
      <c r="D128" s="160"/>
    </row>
    <row r="129" spans="1:6" ht="46.5" customHeight="1" x14ac:dyDescent="0.25">
      <c r="A129" s="175" t="s">
        <v>149</v>
      </c>
      <c r="B129" s="175"/>
      <c r="C129" s="175"/>
      <c r="D129" s="175"/>
    </row>
    <row r="130" spans="1:6" ht="15" customHeight="1" x14ac:dyDescent="0.25">
      <c r="A130" s="190" t="s">
        <v>70</v>
      </c>
      <c r="B130" s="109" t="s">
        <v>111</v>
      </c>
      <c r="C130" s="110">
        <v>0</v>
      </c>
      <c r="D130" s="160"/>
    </row>
    <row r="131" spans="1:6" x14ac:dyDescent="0.25">
      <c r="A131" s="190"/>
      <c r="B131" s="113" t="s">
        <v>112</v>
      </c>
      <c r="C131" s="103">
        <v>10</v>
      </c>
      <c r="D131" s="160"/>
    </row>
    <row r="132" spans="1:6" ht="15" customHeight="1" x14ac:dyDescent="0.25">
      <c r="A132" s="191" t="s">
        <v>150</v>
      </c>
      <c r="B132" s="113" t="s">
        <v>111</v>
      </c>
      <c r="C132" s="103">
        <v>0</v>
      </c>
      <c r="D132" s="160"/>
    </row>
    <row r="133" spans="1:6" x14ac:dyDescent="0.25">
      <c r="A133" s="191"/>
      <c r="B133" s="113" t="s">
        <v>112</v>
      </c>
      <c r="C133" s="103">
        <v>5</v>
      </c>
      <c r="D133" s="160"/>
    </row>
    <row r="134" spans="1:6" ht="15" customHeight="1" x14ac:dyDescent="0.25">
      <c r="A134" s="192" t="s">
        <v>72</v>
      </c>
      <c r="B134" s="113" t="s">
        <v>111</v>
      </c>
      <c r="C134" s="103">
        <v>0</v>
      </c>
      <c r="D134" s="160"/>
    </row>
    <row r="135" spans="1:6" x14ac:dyDescent="0.25">
      <c r="A135" s="192"/>
      <c r="B135" s="114" t="s">
        <v>112</v>
      </c>
      <c r="C135" s="105">
        <v>5</v>
      </c>
      <c r="D135" s="160"/>
    </row>
    <row r="136" spans="1:6" ht="25.5" customHeight="1" x14ac:dyDescent="0.25">
      <c r="A136" s="159" t="s">
        <v>73</v>
      </c>
      <c r="B136" s="106" t="s">
        <v>111</v>
      </c>
      <c r="C136" s="97">
        <v>0</v>
      </c>
      <c r="D136" s="160"/>
    </row>
    <row r="137" spans="1:6" ht="25.5" customHeight="1" x14ac:dyDescent="0.25">
      <c r="A137" s="159"/>
      <c r="B137" s="107" t="s">
        <v>112</v>
      </c>
      <c r="C137" s="76">
        <v>10</v>
      </c>
      <c r="D137" s="160"/>
    </row>
    <row r="138" spans="1:6" ht="16.5" customHeight="1" x14ac:dyDescent="0.25">
      <c r="A138" s="193" t="s">
        <v>151</v>
      </c>
      <c r="B138" s="193"/>
      <c r="C138" s="193"/>
      <c r="D138" s="193"/>
    </row>
    <row r="139" spans="1:6" ht="19.5" customHeight="1" x14ac:dyDescent="0.25">
      <c r="A139" s="171" t="s">
        <v>75</v>
      </c>
      <c r="B139" s="113" t="s">
        <v>111</v>
      </c>
      <c r="C139" s="103">
        <v>0</v>
      </c>
      <c r="D139" s="160"/>
    </row>
    <row r="140" spans="1:6" ht="19.5" customHeight="1" x14ac:dyDescent="0.25">
      <c r="A140" s="171"/>
      <c r="B140" s="113" t="s">
        <v>112</v>
      </c>
      <c r="C140" s="103">
        <v>5</v>
      </c>
      <c r="D140" s="160"/>
    </row>
    <row r="141" spans="1:6" ht="19.5" customHeight="1" x14ac:dyDescent="0.25">
      <c r="A141" s="172" t="s">
        <v>76</v>
      </c>
      <c r="B141" s="113" t="s">
        <v>111</v>
      </c>
      <c r="C141" s="103">
        <v>0</v>
      </c>
      <c r="D141" s="160"/>
    </row>
    <row r="142" spans="1:6" ht="19.5" customHeight="1" x14ac:dyDescent="0.25">
      <c r="A142" s="172"/>
      <c r="B142" s="114" t="s">
        <v>112</v>
      </c>
      <c r="C142" s="105">
        <v>5</v>
      </c>
      <c r="D142" s="160"/>
    </row>
    <row r="143" spans="1:6" ht="32.25" customHeight="1" x14ac:dyDescent="0.25">
      <c r="A143" s="194" t="s">
        <v>152</v>
      </c>
      <c r="B143" s="194"/>
      <c r="C143" s="194"/>
      <c r="D143" s="194"/>
    </row>
    <row r="144" spans="1:6" ht="19.5" customHeight="1" x14ac:dyDescent="0.25">
      <c r="A144" s="188" t="s">
        <v>78</v>
      </c>
      <c r="B144" s="122" t="s">
        <v>111</v>
      </c>
      <c r="C144" s="72">
        <v>0</v>
      </c>
      <c r="D144" s="160"/>
      <c r="F144" t="s">
        <v>153</v>
      </c>
    </row>
    <row r="145" spans="1:4" x14ac:dyDescent="0.25">
      <c r="A145" s="188"/>
      <c r="B145" s="122" t="s">
        <v>112</v>
      </c>
      <c r="C145" s="72">
        <v>5</v>
      </c>
      <c r="D145" s="160"/>
    </row>
    <row r="146" spans="1:4" ht="15.75" customHeight="1" x14ac:dyDescent="0.25">
      <c r="A146" s="189" t="s">
        <v>79</v>
      </c>
      <c r="B146" s="122" t="s">
        <v>111</v>
      </c>
      <c r="C146" s="72">
        <v>0</v>
      </c>
      <c r="D146" s="160"/>
    </row>
    <row r="147" spans="1:4" x14ac:dyDescent="0.25">
      <c r="A147" s="189"/>
      <c r="B147" s="107" t="s">
        <v>112</v>
      </c>
      <c r="C147" s="76">
        <v>10</v>
      </c>
      <c r="D147" s="160"/>
    </row>
    <row r="148" spans="1:4" ht="21.75" customHeight="1" x14ac:dyDescent="0.25">
      <c r="A148" s="175" t="s">
        <v>154</v>
      </c>
      <c r="B148" s="175"/>
      <c r="C148" s="175"/>
      <c r="D148" s="175"/>
    </row>
    <row r="149" spans="1:4" ht="19.5" customHeight="1" x14ac:dyDescent="0.25">
      <c r="A149" s="166" t="s">
        <v>81</v>
      </c>
      <c r="B149" s="109" t="s">
        <v>111</v>
      </c>
      <c r="C149" s="110">
        <v>0</v>
      </c>
      <c r="D149" s="160"/>
    </row>
    <row r="150" spans="1:4" x14ac:dyDescent="0.25">
      <c r="A150" s="166"/>
      <c r="B150" s="113" t="s">
        <v>112</v>
      </c>
      <c r="C150" s="103">
        <v>5</v>
      </c>
      <c r="D150" s="160"/>
    </row>
    <row r="151" spans="1:4" ht="22.5" customHeight="1" x14ac:dyDescent="0.25">
      <c r="A151" s="195" t="s">
        <v>82</v>
      </c>
      <c r="B151" s="113" t="s">
        <v>111</v>
      </c>
      <c r="C151" s="103">
        <v>0</v>
      </c>
      <c r="D151" s="160"/>
    </row>
    <row r="152" spans="1:4" ht="22.5" customHeight="1" x14ac:dyDescent="0.25">
      <c r="A152" s="195"/>
      <c r="B152" s="113" t="s">
        <v>112</v>
      </c>
      <c r="C152" s="103">
        <v>5</v>
      </c>
      <c r="D152" s="160"/>
    </row>
    <row r="153" spans="1:4" ht="18.75" customHeight="1" x14ac:dyDescent="0.25">
      <c r="A153" s="195" t="s">
        <v>83</v>
      </c>
      <c r="B153" s="113" t="s">
        <v>111</v>
      </c>
      <c r="C153" s="103">
        <v>0</v>
      </c>
      <c r="D153" s="160"/>
    </row>
    <row r="154" spans="1:4" ht="18.75" customHeight="1" x14ac:dyDescent="0.25">
      <c r="A154" s="195"/>
      <c r="B154" s="113" t="s">
        <v>112</v>
      </c>
      <c r="C154" s="103">
        <v>5</v>
      </c>
      <c r="D154" s="160"/>
    </row>
    <row r="155" spans="1:4" ht="21" customHeight="1" x14ac:dyDescent="0.25">
      <c r="A155" s="195" t="s">
        <v>84</v>
      </c>
      <c r="B155" s="113" t="s">
        <v>111</v>
      </c>
      <c r="C155" s="103">
        <v>0</v>
      </c>
      <c r="D155" s="160"/>
    </row>
    <row r="156" spans="1:4" ht="21" customHeight="1" x14ac:dyDescent="0.25">
      <c r="A156" s="195"/>
      <c r="B156" s="113" t="s">
        <v>112</v>
      </c>
      <c r="C156" s="103">
        <v>5</v>
      </c>
      <c r="D156" s="160"/>
    </row>
    <row r="157" spans="1:4" ht="15.75" customHeight="1" x14ac:dyDescent="0.25">
      <c r="A157" s="195" t="s">
        <v>85</v>
      </c>
      <c r="B157" s="113" t="s">
        <v>111</v>
      </c>
      <c r="C157" s="103">
        <v>0</v>
      </c>
      <c r="D157" s="160"/>
    </row>
    <row r="158" spans="1:4" x14ac:dyDescent="0.25">
      <c r="A158" s="195"/>
      <c r="B158" s="113" t="s">
        <v>112</v>
      </c>
      <c r="C158" s="103">
        <v>5</v>
      </c>
      <c r="D158" s="160"/>
    </row>
    <row r="159" spans="1:4" ht="15.75" customHeight="1" x14ac:dyDescent="0.25">
      <c r="A159" s="180" t="s">
        <v>86</v>
      </c>
      <c r="B159" s="113" t="s">
        <v>111</v>
      </c>
      <c r="C159" s="103">
        <v>0</v>
      </c>
      <c r="D159" s="160"/>
    </row>
    <row r="160" spans="1:4" x14ac:dyDescent="0.25">
      <c r="A160" s="180"/>
      <c r="B160" s="114" t="s">
        <v>112</v>
      </c>
      <c r="C160" s="105">
        <v>5</v>
      </c>
      <c r="D160" s="160"/>
    </row>
    <row r="161" spans="1:3" ht="31.5" customHeight="1" x14ac:dyDescent="0.25">
      <c r="A161" s="77"/>
      <c r="B161" s="142" t="s">
        <v>87</v>
      </c>
      <c r="C161" s="143" t="s">
        <v>117</v>
      </c>
    </row>
    <row r="165" spans="1:3" x14ac:dyDescent="0.25">
      <c r="A165" s="144" t="s">
        <v>155</v>
      </c>
      <c r="B165" s="145" t="s">
        <v>156</v>
      </c>
    </row>
    <row r="166" spans="1:3" x14ac:dyDescent="0.25">
      <c r="A166" s="146" t="s">
        <v>157</v>
      </c>
      <c r="B166" s="147" t="s">
        <v>158</v>
      </c>
    </row>
    <row r="167" spans="1:3" x14ac:dyDescent="0.25">
      <c r="A167" s="148" t="s">
        <v>159</v>
      </c>
      <c r="B167" s="149" t="s">
        <v>160</v>
      </c>
    </row>
    <row r="168" spans="1:3" x14ac:dyDescent="0.25">
      <c r="A168" s="150" t="s">
        <v>161</v>
      </c>
      <c r="B168" s="151" t="s">
        <v>162</v>
      </c>
    </row>
    <row r="169" spans="1:3" x14ac:dyDescent="0.25">
      <c r="A169" s="152" t="s">
        <v>163</v>
      </c>
      <c r="B169" s="153" t="s">
        <v>164</v>
      </c>
    </row>
  </sheetData>
  <mergeCells count="119">
    <mergeCell ref="A155:A156"/>
    <mergeCell ref="D155:D156"/>
    <mergeCell ref="A157:A158"/>
    <mergeCell ref="D157:D158"/>
    <mergeCell ref="A159:A160"/>
    <mergeCell ref="D159:D160"/>
    <mergeCell ref="A146:A147"/>
    <mergeCell ref="D146:D147"/>
    <mergeCell ref="A148:D148"/>
    <mergeCell ref="A149:A150"/>
    <mergeCell ref="D149:D150"/>
    <mergeCell ref="A151:A152"/>
    <mergeCell ref="D151:D152"/>
    <mergeCell ref="A153:A154"/>
    <mergeCell ref="D153:D154"/>
    <mergeCell ref="A136:A137"/>
    <mergeCell ref="D136:D137"/>
    <mergeCell ref="A138:D138"/>
    <mergeCell ref="A139:A140"/>
    <mergeCell ref="D139:D140"/>
    <mergeCell ref="A141:A142"/>
    <mergeCell ref="D141:D142"/>
    <mergeCell ref="A143:D143"/>
    <mergeCell ref="A144:A145"/>
    <mergeCell ref="D144:D145"/>
    <mergeCell ref="A127:A128"/>
    <mergeCell ref="D127:D128"/>
    <mergeCell ref="A129:D129"/>
    <mergeCell ref="A130:A131"/>
    <mergeCell ref="D130:D131"/>
    <mergeCell ref="A132:A133"/>
    <mergeCell ref="D132:D133"/>
    <mergeCell ref="A134:A135"/>
    <mergeCell ref="D134:D135"/>
    <mergeCell ref="A113:A114"/>
    <mergeCell ref="D113:D114"/>
    <mergeCell ref="A115:A116"/>
    <mergeCell ref="D115:D116"/>
    <mergeCell ref="A120:D120"/>
    <mergeCell ref="A122:D122"/>
    <mergeCell ref="A123:A124"/>
    <mergeCell ref="D123:D124"/>
    <mergeCell ref="A125:A126"/>
    <mergeCell ref="D125:D126"/>
    <mergeCell ref="A96:A99"/>
    <mergeCell ref="D96:D99"/>
    <mergeCell ref="A100:A103"/>
    <mergeCell ref="D100:D103"/>
    <mergeCell ref="A104:A107"/>
    <mergeCell ref="D104:D107"/>
    <mergeCell ref="A108:A110"/>
    <mergeCell ref="D108:D110"/>
    <mergeCell ref="A111:A112"/>
    <mergeCell ref="D111:D112"/>
    <mergeCell ref="A82:D82"/>
    <mergeCell ref="D83:D84"/>
    <mergeCell ref="A85:D85"/>
    <mergeCell ref="A86:A87"/>
    <mergeCell ref="D86:D87"/>
    <mergeCell ref="A88:A89"/>
    <mergeCell ref="D88:D89"/>
    <mergeCell ref="A93:D93"/>
    <mergeCell ref="A95:D95"/>
    <mergeCell ref="A65:A66"/>
    <mergeCell ref="D65:D66"/>
    <mergeCell ref="A67:A68"/>
    <mergeCell ref="D67:D68"/>
    <mergeCell ref="A69:D69"/>
    <mergeCell ref="A70:D70"/>
    <mergeCell ref="A71:A74"/>
    <mergeCell ref="D71:D74"/>
    <mergeCell ref="A75:A81"/>
    <mergeCell ref="D75:D81"/>
    <mergeCell ref="A55:A56"/>
    <mergeCell ref="D55:D56"/>
    <mergeCell ref="A57:D57"/>
    <mergeCell ref="A58:A59"/>
    <mergeCell ref="D58:D59"/>
    <mergeCell ref="A60:A61"/>
    <mergeCell ref="D60:D61"/>
    <mergeCell ref="A62:D62"/>
    <mergeCell ref="A63:A64"/>
    <mergeCell ref="D63:D64"/>
    <mergeCell ref="A42:A43"/>
    <mergeCell ref="D42:D43"/>
    <mergeCell ref="A44:A45"/>
    <mergeCell ref="D44:D45"/>
    <mergeCell ref="A46:A47"/>
    <mergeCell ref="D46:D47"/>
    <mergeCell ref="A48:A49"/>
    <mergeCell ref="D48:D49"/>
    <mergeCell ref="A53:D53"/>
    <mergeCell ref="A33:A34"/>
    <mergeCell ref="D33:D34"/>
    <mergeCell ref="A35:D35"/>
    <mergeCell ref="A36:A37"/>
    <mergeCell ref="D36:D37"/>
    <mergeCell ref="A38:A39"/>
    <mergeCell ref="D38:D39"/>
    <mergeCell ref="A40:A41"/>
    <mergeCell ref="D40:D41"/>
    <mergeCell ref="A16:A17"/>
    <mergeCell ref="D16:D17"/>
    <mergeCell ref="A18:A19"/>
    <mergeCell ref="D18:D19"/>
    <mergeCell ref="D21:D22"/>
    <mergeCell ref="A26:D26"/>
    <mergeCell ref="A28:D28"/>
    <mergeCell ref="A29:A32"/>
    <mergeCell ref="D29:D32"/>
    <mergeCell ref="A1:D1"/>
    <mergeCell ref="A3:A8"/>
    <mergeCell ref="D3:D8"/>
    <mergeCell ref="A9:A11"/>
    <mergeCell ref="D9:D11"/>
    <mergeCell ref="A12:A13"/>
    <mergeCell ref="D12:D13"/>
    <mergeCell ref="A14:A15"/>
    <mergeCell ref="D14:D15"/>
  </mergeCells>
  <hyperlinks>
    <hyperlink ref="A35" r:id="rId1" xr:uid="{00000000-0004-0000-0100-000000000000}"/>
  </hyperlink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Evaluación Higiene Manos</vt:lpstr>
      <vt:lpstr>Listas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Marcela</dc:creator>
  <dc:description/>
  <cp:lastModifiedBy>Ricardo Angel Urquijo</cp:lastModifiedBy>
  <cp:revision>0</cp:revision>
  <dcterms:created xsi:type="dcterms:W3CDTF">2020-03-30T00:26:35Z</dcterms:created>
  <dcterms:modified xsi:type="dcterms:W3CDTF">2020-03-31T23:13:26Z</dcterms:modified>
  <dc:language>es-CO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